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990"/>
  </bookViews>
  <sheets>
    <sheet name="Sheet1" sheetId="1" r:id="rId1"/>
  </sheets>
  <definedNames>
    <definedName name="_xlnm.Print_Area" localSheetId="0">Sheet1!$A$1:$D$60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T36" i="1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2"/>
  <c r="M97" l="1"/>
  <c r="M96"/>
  <c r="V96" s="1"/>
  <c r="W96" s="1"/>
  <c r="M95"/>
  <c r="M94"/>
  <c r="M93"/>
  <c r="M92"/>
  <c r="M91"/>
  <c r="M90"/>
  <c r="M89"/>
  <c r="M88"/>
  <c r="M87"/>
  <c r="M86"/>
  <c r="M85"/>
  <c r="M84"/>
  <c r="V84" s="1"/>
  <c r="W84" s="1"/>
  <c r="M83"/>
  <c r="M82"/>
  <c r="M81"/>
  <c r="M80"/>
  <c r="M79"/>
  <c r="M78"/>
  <c r="M77"/>
  <c r="M76"/>
  <c r="M75"/>
  <c r="M74"/>
  <c r="V74" s="1"/>
  <c r="W74" s="1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V34" s="1"/>
  <c r="W34" s="1"/>
  <c r="M33"/>
  <c r="M32"/>
  <c r="M31"/>
  <c r="M30"/>
  <c r="M29"/>
  <c r="M28"/>
  <c r="M27"/>
  <c r="M26"/>
  <c r="M25"/>
  <c r="M24"/>
  <c r="M23"/>
  <c r="M22"/>
  <c r="M21"/>
  <c r="M20"/>
  <c r="V20" s="1"/>
  <c r="W20" s="1"/>
  <c r="M19"/>
  <c r="M18"/>
  <c r="M17"/>
  <c r="M16"/>
  <c r="M15"/>
  <c r="M14"/>
  <c r="M13"/>
  <c r="M12"/>
  <c r="M11"/>
  <c r="M10"/>
  <c r="V10" s="1"/>
  <c r="W10" s="1"/>
  <c r="M9"/>
  <c r="V9" s="1"/>
  <c r="W9" s="1"/>
  <c r="M8"/>
  <c r="M7"/>
  <c r="M6"/>
  <c r="M5"/>
  <c r="M4"/>
  <c r="M3"/>
  <c r="M2"/>
  <c r="V93"/>
  <c r="W93" s="1"/>
  <c r="V92"/>
  <c r="W92" s="1"/>
  <c r="V88"/>
  <c r="W88" s="1"/>
  <c r="V80"/>
  <c r="W80" s="1"/>
  <c r="V76"/>
  <c r="W76" s="1"/>
  <c r="V62"/>
  <c r="W62" s="1"/>
  <c r="V57"/>
  <c r="W57" s="1"/>
  <c r="V52"/>
  <c r="W52" s="1"/>
  <c r="V48"/>
  <c r="W48" s="1"/>
  <c r="V36"/>
  <c r="W36" s="1"/>
  <c r="N97"/>
  <c r="V97"/>
  <c r="W97" s="1"/>
  <c r="V95"/>
  <c r="W95" s="1"/>
  <c r="V94"/>
  <c r="W94" s="1"/>
  <c r="V81"/>
  <c r="W81" s="1"/>
  <c r="V75"/>
  <c r="W75" s="1"/>
  <c r="V65"/>
  <c r="W65" s="1"/>
  <c r="V63"/>
  <c r="W63" s="1"/>
  <c r="V55"/>
  <c r="W55" s="1"/>
  <c r="V54"/>
  <c r="W54" s="1"/>
  <c r="V49"/>
  <c r="W49" s="1"/>
  <c r="V44"/>
  <c r="W44" s="1"/>
  <c r="V40"/>
  <c r="W40" s="1"/>
  <c r="V33"/>
  <c r="W33" s="1"/>
  <c r="V31"/>
  <c r="W31" s="1"/>
  <c r="V58" l="1"/>
  <c r="W58" s="1"/>
  <c r="V35"/>
  <c r="W35" s="1"/>
  <c r="V51"/>
  <c r="W51" s="1"/>
  <c r="V13"/>
  <c r="W13" s="1"/>
  <c r="V53"/>
  <c r="W53" s="1"/>
  <c r="V26"/>
  <c r="W26" s="1"/>
  <c r="V42"/>
  <c r="W42" s="1"/>
  <c r="V59"/>
  <c r="W59" s="1"/>
  <c r="V12"/>
  <c r="W12" s="1"/>
  <c r="V21"/>
  <c r="W21" s="1"/>
  <c r="V37"/>
  <c r="W37" s="1"/>
  <c r="V77"/>
  <c r="W77" s="1"/>
  <c r="V30"/>
  <c r="W30" s="1"/>
  <c r="V38"/>
  <c r="W38" s="1"/>
  <c r="V78"/>
  <c r="W78" s="1"/>
  <c r="V39"/>
  <c r="W39" s="1"/>
  <c r="V79"/>
  <c r="W79" s="1"/>
  <c r="V87"/>
  <c r="W87" s="1"/>
  <c r="V18"/>
  <c r="W18" s="1"/>
  <c r="V50"/>
  <c r="W50" s="1"/>
  <c r="V3"/>
  <c r="W3" s="1"/>
  <c r="V8"/>
  <c r="W8" s="1"/>
  <c r="V16"/>
  <c r="W16" s="1"/>
  <c r="V32"/>
  <c r="W32" s="1"/>
  <c r="V56"/>
  <c r="W56" s="1"/>
  <c r="V64"/>
  <c r="W64" s="1"/>
  <c r="V17"/>
  <c r="W17" s="1"/>
  <c r="V41"/>
  <c r="W41" s="1"/>
  <c r="V91"/>
  <c r="W91" s="1"/>
  <c r="V86"/>
  <c r="W86" s="1"/>
  <c r="V82"/>
  <c r="W82" s="1"/>
  <c r="V46"/>
  <c r="W46" s="1"/>
  <c r="V28"/>
  <c r="W28" s="1"/>
  <c r="V27"/>
  <c r="W27" s="1"/>
  <c r="V22"/>
  <c r="W22" s="1"/>
  <c r="V14"/>
  <c r="W14" s="1"/>
  <c r="V19"/>
  <c r="W19" s="1"/>
  <c r="V6"/>
  <c r="W6" s="1"/>
  <c r="V29"/>
  <c r="W29" s="1"/>
  <c r="V69"/>
  <c r="W69" s="1"/>
  <c r="V61"/>
  <c r="W61" s="1"/>
  <c r="V66"/>
  <c r="W66" s="1"/>
  <c r="V90"/>
  <c r="W90" s="1"/>
  <c r="V11"/>
  <c r="W11" s="1"/>
  <c r="V43"/>
  <c r="W43" s="1"/>
  <c r="V67"/>
  <c r="W67" s="1"/>
  <c r="V83"/>
  <c r="W83" s="1"/>
  <c r="V4"/>
  <c r="W4" s="1"/>
  <c r="V60"/>
  <c r="W60" s="1"/>
  <c r="V68"/>
  <c r="W68" s="1"/>
  <c r="V85"/>
  <c r="W85" s="1"/>
  <c r="V5"/>
  <c r="W5" s="1"/>
  <c r="V70"/>
  <c r="W70" s="1"/>
  <c r="V7"/>
  <c r="W7" s="1"/>
  <c r="V15"/>
  <c r="W15" s="1"/>
  <c r="V23"/>
  <c r="W23" s="1"/>
  <c r="V47"/>
  <c r="W47" s="1"/>
  <c r="V71"/>
  <c r="W71" s="1"/>
  <c r="V45"/>
  <c r="W45" s="1"/>
  <c r="V24"/>
  <c r="W24" s="1"/>
  <c r="V72"/>
  <c r="W72" s="1"/>
  <c r="V25"/>
  <c r="W25" s="1"/>
  <c r="V73"/>
  <c r="W73" s="1"/>
  <c r="V89"/>
  <c r="W89" s="1"/>
  <c r="V2"/>
  <c r="W2" s="1"/>
  <c r="W99" l="1"/>
</calcChain>
</file>

<file path=xl/sharedStrings.xml><?xml version="1.0" encoding="utf-8"?>
<sst xmlns="http://schemas.openxmlformats.org/spreadsheetml/2006/main" count="316" uniqueCount="269">
  <si>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</si>
  <si>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</si>
  <si>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</si>
  <si>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</si>
  <si>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</si>
  <si>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</si>
  <si>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</si>
  <si>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</si>
  <si>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</si>
  <si>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Тамара</t>
  </si>
  <si>
    <t>Стојановић</t>
  </si>
  <si>
    <t>Катарина</t>
  </si>
  <si>
    <t>Милица</t>
  </si>
  <si>
    <t>Александра</t>
  </si>
  <si>
    <t>Никола</t>
  </si>
  <si>
    <t>Тања</t>
  </si>
  <si>
    <t>Јована</t>
  </si>
  <si>
    <t>Јелена</t>
  </si>
  <si>
    <t>Софија</t>
  </si>
  <si>
    <t>Ана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</si>
  <si>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</si>
  <si>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</si>
  <si>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</si>
  <si>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</si>
  <si>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</si>
  <si>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</si>
  <si>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</si>
  <si>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</si>
  <si>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</si>
  <si>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Закључена оцене</t>
  </si>
  <si>
    <t>Испитни рок</t>
  </si>
  <si>
    <t>Атанасковић</t>
  </si>
  <si>
    <t>Лука</t>
  </si>
  <si>
    <t>Јана</t>
  </si>
  <si>
    <t>Тијана</t>
  </si>
  <si>
    <t>Ристић</t>
  </si>
  <si>
    <t>Стефан</t>
  </si>
  <si>
    <t>Први тест</t>
  </si>
  <si>
    <t>Други тест</t>
  </si>
  <si>
    <t>Ђурђина</t>
  </si>
  <si>
    <t>Симовић</t>
  </si>
  <si>
    <t>850/15</t>
  </si>
  <si>
    <t>Бојана</t>
  </si>
  <si>
    <t>Маричић</t>
  </si>
  <si>
    <t>Лола</t>
  </si>
  <si>
    <t>732/16</t>
  </si>
  <si>
    <t>Марковић</t>
  </si>
  <si>
    <t>Марјановић</t>
  </si>
  <si>
    <t>Светлана</t>
  </si>
  <si>
    <t>685/15</t>
  </si>
  <si>
    <t>Емилија</t>
  </si>
  <si>
    <t>736/14</t>
  </si>
  <si>
    <t>634/15</t>
  </si>
  <si>
    <t>Марко</t>
  </si>
  <si>
    <t>Кристина</t>
  </si>
  <si>
    <t>Божичковић</t>
  </si>
  <si>
    <t>559/16</t>
  </si>
  <si>
    <t>Билановић</t>
  </si>
  <si>
    <t>503/16</t>
  </si>
  <si>
    <t>Доловић</t>
  </si>
  <si>
    <t>636/15</t>
  </si>
  <si>
    <t>Блажић</t>
  </si>
  <si>
    <t>789/16</t>
  </si>
  <si>
    <t>Милановић</t>
  </si>
  <si>
    <t>773/15</t>
  </si>
  <si>
    <t>Манојловић</t>
  </si>
  <si>
    <t>531/16</t>
  </si>
  <si>
    <t>Михаиловић</t>
  </si>
  <si>
    <t>Николић</t>
  </si>
  <si>
    <t>Вујадиновић</t>
  </si>
  <si>
    <t>Нина</t>
  </si>
  <si>
    <t>549/16</t>
  </si>
  <si>
    <t>Милуновић</t>
  </si>
  <si>
    <t>561/16</t>
  </si>
  <si>
    <t>Рашета</t>
  </si>
  <si>
    <t>736/16</t>
  </si>
  <si>
    <t>Јовановић</t>
  </si>
  <si>
    <t>Петровић</t>
  </si>
  <si>
    <t>Марија</t>
  </si>
  <si>
    <t>Дисић</t>
  </si>
  <si>
    <t>Мирјана</t>
  </si>
  <si>
    <t>647/16</t>
  </si>
  <si>
    <t>Недељковић</t>
  </si>
  <si>
    <t>601/16</t>
  </si>
  <si>
    <t>Милош</t>
  </si>
  <si>
    <t xml:space="preserve">Додатни поени </t>
  </si>
  <si>
    <t>Додатни поени 2</t>
  </si>
  <si>
    <t>Додатни поени 3</t>
  </si>
  <si>
    <t>Вујошевић</t>
  </si>
  <si>
    <t>Бабић</t>
  </si>
  <si>
    <t>548/17</t>
  </si>
  <si>
    <t>Вранешевић</t>
  </si>
  <si>
    <t>Мирко</t>
  </si>
  <si>
    <t>650/17</t>
  </si>
  <si>
    <t>524/17</t>
  </si>
  <si>
    <t>Вукашиновић</t>
  </si>
  <si>
    <t>Уна</t>
  </si>
  <si>
    <t>795/17</t>
  </si>
  <si>
    <t>Грујичић</t>
  </si>
  <si>
    <t>Слађана</t>
  </si>
  <si>
    <t>618/17</t>
  </si>
  <si>
    <t>Дамњановић</t>
  </si>
  <si>
    <t>611/15</t>
  </si>
  <si>
    <t>Дацевић</t>
  </si>
  <si>
    <t>726/17</t>
  </si>
  <si>
    <t>Ђуричић</t>
  </si>
  <si>
    <t>606/16</t>
  </si>
  <si>
    <t>Златковић</t>
  </si>
  <si>
    <t>563/17</t>
  </si>
  <si>
    <t>Јеленић</t>
  </si>
  <si>
    <t>Данијела</t>
  </si>
  <si>
    <t>643/17</t>
  </si>
  <si>
    <t>Јелић</t>
  </si>
  <si>
    <t>819/16</t>
  </si>
  <si>
    <t>556/16</t>
  </si>
  <si>
    <t>Јовић</t>
  </si>
  <si>
    <t>719/17</t>
  </si>
  <si>
    <t>Јовићевић</t>
  </si>
  <si>
    <t>640/15</t>
  </si>
  <si>
    <t>Кабић</t>
  </si>
  <si>
    <t>523/16</t>
  </si>
  <si>
    <t>Кочевић</t>
  </si>
  <si>
    <t>559/17</t>
  </si>
  <si>
    <t>Кувељић</t>
  </si>
  <si>
    <t>Гојко</t>
  </si>
  <si>
    <t>628/15</t>
  </si>
  <si>
    <t>668/16</t>
  </si>
  <si>
    <t>Луковић</t>
  </si>
  <si>
    <t>677/15</t>
  </si>
  <si>
    <t>Љубојевић</t>
  </si>
  <si>
    <t>Маријана</t>
  </si>
  <si>
    <t>812/17</t>
  </si>
  <si>
    <t>790/17</t>
  </si>
  <si>
    <t>Теодора</t>
  </si>
  <si>
    <t>595/17</t>
  </si>
  <si>
    <t>Мартиновић</t>
  </si>
  <si>
    <t>Матија</t>
  </si>
  <si>
    <t>580/16</t>
  </si>
  <si>
    <t>Миладиновић</t>
  </si>
  <si>
    <t>562/17</t>
  </si>
  <si>
    <t>Миланко</t>
  </si>
  <si>
    <t>Стана</t>
  </si>
  <si>
    <t>847/15</t>
  </si>
  <si>
    <t>Милуровић</t>
  </si>
  <si>
    <t>Николина</t>
  </si>
  <si>
    <t>574/17</t>
  </si>
  <si>
    <t>Мирчевски</t>
  </si>
  <si>
    <t>Јован</t>
  </si>
  <si>
    <t>724/16</t>
  </si>
  <si>
    <t>Магдалена</t>
  </si>
  <si>
    <t>657/17</t>
  </si>
  <si>
    <t>Вања</t>
  </si>
  <si>
    <t>603/17</t>
  </si>
  <si>
    <t>Остојић</t>
  </si>
  <si>
    <t>571/13</t>
  </si>
  <si>
    <t>673/14</t>
  </si>
  <si>
    <t>Перовић</t>
  </si>
  <si>
    <t>Лена</t>
  </si>
  <si>
    <t>767/17</t>
  </si>
  <si>
    <t>705/15</t>
  </si>
  <si>
    <t>Петошевић</t>
  </si>
  <si>
    <t>778/16</t>
  </si>
  <si>
    <t>Радојка</t>
  </si>
  <si>
    <t>546/15</t>
  </si>
  <si>
    <t>702/16</t>
  </si>
  <si>
    <t>Радомировић</t>
  </si>
  <si>
    <t>546/16</t>
  </si>
  <si>
    <t>Хелена</t>
  </si>
  <si>
    <t>708/16</t>
  </si>
  <si>
    <t>Рајковић</t>
  </si>
  <si>
    <t>538/17</t>
  </si>
  <si>
    <t>Ракић</t>
  </si>
  <si>
    <t>540/17</t>
  </si>
  <si>
    <t>Љубица</t>
  </si>
  <si>
    <t>1052/17</t>
  </si>
  <si>
    <t>Тошић</t>
  </si>
  <si>
    <t>502/15</t>
  </si>
  <si>
    <t>Турунташ</t>
  </si>
  <si>
    <t>810/17</t>
  </si>
  <si>
    <t>Ћосић</t>
  </si>
  <si>
    <t>736/15</t>
  </si>
  <si>
    <t>Цвејић</t>
  </si>
  <si>
    <t>1028/16</t>
  </si>
  <si>
    <t>Шљивић</t>
  </si>
  <si>
    <t>543/17</t>
  </si>
  <si>
    <t>Шутић</t>
  </si>
  <si>
    <t>Гордана</t>
  </si>
  <si>
    <t>751/17</t>
  </si>
  <si>
    <t>Арсенић</t>
  </si>
  <si>
    <t>Селена</t>
  </si>
  <si>
    <t>646/16</t>
  </si>
  <si>
    <t>Весић</t>
  </si>
  <si>
    <t>785/15</t>
  </si>
  <si>
    <t>746/17</t>
  </si>
  <si>
    <t>Дроздовски</t>
  </si>
  <si>
    <t>660/17</t>
  </si>
  <si>
    <t>Живановић</t>
  </si>
  <si>
    <t>869/15</t>
  </si>
  <si>
    <t>Јанковић</t>
  </si>
  <si>
    <t>518/15</t>
  </si>
  <si>
    <t>Јанкоски</t>
  </si>
  <si>
    <t>Изабела</t>
  </si>
  <si>
    <t>639/15</t>
  </si>
  <si>
    <t>516/17</t>
  </si>
  <si>
    <t>Квргић</t>
  </si>
  <si>
    <t>795/16</t>
  </si>
  <si>
    <t>Кустурица</t>
  </si>
  <si>
    <t>Златана</t>
  </si>
  <si>
    <t>561/17</t>
  </si>
  <si>
    <t>Мастиловић</t>
  </si>
  <si>
    <t>Новак</t>
  </si>
  <si>
    <t>525/17</t>
  </si>
  <si>
    <t>Миленковић</t>
  </si>
  <si>
    <t>Данка</t>
  </si>
  <si>
    <t>692/15</t>
  </si>
  <si>
    <t>Мутавџић</t>
  </si>
  <si>
    <t>639/17</t>
  </si>
  <si>
    <t>Новаковић</t>
  </si>
  <si>
    <t>711/17</t>
  </si>
  <si>
    <t>Онимус</t>
  </si>
  <si>
    <t>785/17</t>
  </si>
  <si>
    <t>Раденковић</t>
  </si>
  <si>
    <t>Борјана</t>
  </si>
  <si>
    <t>759/16</t>
  </si>
  <si>
    <t>Радосављевић</t>
  </si>
  <si>
    <t>Драгана</t>
  </si>
  <si>
    <t>787/15</t>
  </si>
  <si>
    <t>Рафа</t>
  </si>
  <si>
    <t>636/17</t>
  </si>
  <si>
    <t>Рибошкић</t>
  </si>
  <si>
    <t>Андреј</t>
  </si>
  <si>
    <t>Самарџија</t>
  </si>
  <si>
    <t>576/15</t>
  </si>
  <si>
    <t>507/17</t>
  </si>
  <si>
    <t>Соња</t>
  </si>
  <si>
    <t>765/17</t>
  </si>
  <si>
    <t>Христић</t>
  </si>
  <si>
    <t>Тина</t>
  </si>
  <si>
    <t>634/16</t>
  </si>
  <si>
    <t>Црвенко</t>
  </si>
  <si>
    <t>697/16</t>
  </si>
  <si>
    <t>Јокић</t>
  </si>
  <si>
    <t>Ивана</t>
  </si>
  <si>
    <t>1068/16</t>
  </si>
  <si>
    <t>Матијашевић</t>
  </si>
  <si>
    <t>Невена</t>
  </si>
  <si>
    <t>770/17</t>
  </si>
  <si>
    <t>Михајлов</t>
  </si>
  <si>
    <t>696/17</t>
  </si>
  <si>
    <t>Седларик</t>
  </si>
  <si>
    <t>Маја</t>
  </si>
  <si>
    <t>503/17</t>
  </si>
  <si>
    <t>Субошић</t>
  </si>
  <si>
    <t>Живковић</t>
  </si>
  <si>
    <t>601/15</t>
  </si>
  <si>
    <t>793/17</t>
  </si>
  <si>
    <t>Урош</t>
  </si>
  <si>
    <t>609/11</t>
  </si>
  <si>
    <t>708/15</t>
  </si>
  <si>
    <t>Станић</t>
  </si>
  <si>
    <t>Јаковљевић</t>
  </si>
  <si>
    <t>555/15</t>
  </si>
  <si>
    <t>Грабовчић</t>
  </si>
  <si>
    <t>&gt;5</t>
  </si>
  <si>
    <t>Лојић</t>
  </si>
  <si>
    <t>Фебруар (Д. Савић)</t>
  </si>
  <si>
    <t>Миливојевић</t>
  </si>
  <si>
    <t>Петар</t>
  </si>
  <si>
    <t>622/15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</si>
</sst>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1" fillId="5" borderId="7" applyNumberFormat="0" applyAlignment="0" applyProtection="0"/>
  </cellStyleXfs>
  <cellXfs count="49">
    <xf numFmtId="0" fontId="0" fillId="0" borderId="0" xfId="0"/>
    <xf numFmtId="0" fontId="1" fillId="2" borderId="0" xfId="1"/>
    <xf numFmtId="0" fontId="1" fillId="0" borderId="0" xfId="1" applyFill="1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12" fillId="5" borderId="7" xfId="2" applyFont="1"/>
    <xf numFmtId="0" fontId="14" fillId="3" borderId="3" xfId="0" applyFont="1" applyFill="1" applyBorder="1" applyAlignment="1">
      <alignment horizontal="center" vertical="center" wrapText="1"/>
    </xf>
    <xf numFmtId="0" fontId="15" fillId="5" borderId="7" xfId="2" applyFont="1"/>
    <xf numFmtId="0" fontId="13" fillId="0" borderId="6" xfId="0" applyFont="1" applyBorder="1"/>
    <xf numFmtId="0" fontId="16" fillId="0" borderId="6" xfId="0" applyNumberFormat="1" applyFont="1" applyBorder="1"/>
    <xf numFmtId="0" fontId="8" fillId="0" borderId="5" xfId="0" applyFont="1" applyBorder="1"/>
    <xf numFmtId="0" fontId="8" fillId="0" borderId="6" xfId="0" applyFont="1" applyBorder="1"/>
    <xf numFmtId="1" fontId="8" fillId="0" borderId="6" xfId="0" applyNumberFormat="1" applyFont="1" applyBorder="1"/>
    <xf numFmtId="0" fontId="8" fillId="0" borderId="0" xfId="0" applyFont="1"/>
    <xf numFmtId="0" fontId="8" fillId="6" borderId="1" xfId="1" applyNumberFormat="1" applyFont="1" applyFill="1" applyBorder="1"/>
    <xf numFmtId="0" fontId="8" fillId="6" borderId="6" xfId="1" applyFont="1" applyFill="1" applyBorder="1"/>
    <xf numFmtId="0" fontId="8" fillId="6" borderId="6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3" fillId="6" borderId="0" xfId="0" applyFont="1" applyFill="1"/>
    <xf numFmtId="0" fontId="1" fillId="6" borderId="0" xfId="1" applyFill="1"/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6" borderId="1" xfId="0" applyFont="1" applyFill="1" applyBorder="1"/>
    <xf numFmtId="0" fontId="17" fillId="6" borderId="1" xfId="1" applyNumberFormat="1" applyFont="1" applyFill="1" applyBorder="1"/>
    <xf numFmtId="0" fontId="17" fillId="6" borderId="6" xfId="1" applyFont="1" applyFill="1" applyBorder="1"/>
    <xf numFmtId="0" fontId="18" fillId="0" borderId="6" xfId="0" applyNumberFormat="1" applyFont="1" applyBorder="1"/>
    <xf numFmtId="0" fontId="0" fillId="6" borderId="8" xfId="0" applyFill="1" applyBorder="1"/>
    <xf numFmtId="0" fontId="0" fillId="6" borderId="1" xfId="0" applyFill="1" applyBorder="1"/>
    <xf numFmtId="1" fontId="0" fillId="6" borderId="1" xfId="0" applyNumberFormat="1" applyFill="1" applyBorder="1"/>
    <xf numFmtId="0" fontId="0" fillId="6" borderId="9" xfId="0" applyFill="1" applyBorder="1"/>
    <xf numFmtId="0" fontId="1" fillId="6" borderId="10" xfId="1" applyNumberFormat="1" applyFill="1" applyBorder="1"/>
    <xf numFmtId="0" fontId="1" fillId="6" borderId="11" xfId="1" applyFill="1" applyBorder="1"/>
    <xf numFmtId="0" fontId="8" fillId="4" borderId="1" xfId="0" applyFont="1" applyFill="1" applyBorder="1" applyAlignment="1">
      <alignment horizontal="center" vertical="center"/>
    </xf>
    <xf numFmtId="0" fontId="20" fillId="6" borderId="1" xfId="0" applyFont="1" applyFill="1" applyBorder="1"/>
    <xf numFmtId="0" fontId="19" fillId="6" borderId="1" xfId="0" applyNumberFormat="1" applyFont="1" applyFill="1" applyBorder="1"/>
    <xf numFmtId="0" fontId="21" fillId="6" borderId="1" xfId="0" applyNumberFormat="1" applyFont="1" applyFill="1" applyBorder="1"/>
    <xf numFmtId="0" fontId="2" fillId="0" borderId="0" xfId="0" applyFont="1"/>
  </cellXfs>
  <cellStyles count="3">
    <cellStyle name="Calculation" xfId="2" builtinId="22"/>
    <cellStyle name="Good" xfId="1" builtinId="26"/>
    <cellStyle name="Normal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rgb="FF7F7F7F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rgb="FF7F7F7F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Y97" totalsRowShown="0" headerRowDxfId="28" headerRowBorderDxfId="27" tableBorderDxfId="26" totalsRowBorderDxfId="25">
  <tableColumns count="25">
    <tableColumn id="1" name="Презиме" dataDxfId="24"/>
    <tableColumn id="2" name="Име" dataDxfId="23"/>
    <tableColumn id="3" name="Број индекса" dataDxfId="22"/>
    <tableColumn id="4" name="Контекст прог." dataDxfId="21"/>
    <tableColumn id="5" name="Алг. Стр." dataDxfId="20"/>
    <tableColumn id="6" name="Проц." dataDxfId="19"/>
    <tableColumn id="7" name="Функ." dataDxfId="18"/>
    <tableColumn id="8" name="Низови" dataDxfId="17"/>
    <tableColumn id="9" name="Мат." dataDxfId="16"/>
    <tableColumn id="10" name="Слог." dataDxfId="15"/>
    <tableColumn id="11" name="Дат." dataDxfId="14"/>
    <tableColumn id="12" name="SQL" dataDxfId="13"/>
    <tableColumn id="13" name="Укупно поена усмени" dataDxfId="12">
      <calculatedColumnFormula xml:space="preserve"> IF(SUM(E2:L2)*1.11&gt;50,50,SUM(E2:L2)*1.11)</calculatedColumnFormula>
    </tableColumn>
    <tableColumn id="14" name="Коментар" dataDxfId="11">
      <calculatedColumnFormula>IF(M2&gt;48,"Свака част!!!","")</calculatedColumnFormula>
    </tableColumn>
    <tableColumn id="16" name="Први тест" dataDxfId="10"/>
    <tableColumn id="17" name="Други тест" dataDxfId="9"/>
    <tableColumn id="23" name="Додатни поени " dataDxfId="8"/>
    <tableColumn id="24" name="Додатни поени 2" dataDxfId="7"/>
    <tableColumn id="25" name="Додатни поени 3" dataDxfId="6"/>
    <tableColumn id="18" name="Укупно поена писмени" dataDxfId="5">
      <calculatedColumnFormula xml:space="preserve"> IF(SUM(O2:S2)&gt;30,30,SUM(O2:S2))</calculatedColumnFormula>
    </tableColumn>
    <tableColumn id="19" name="Семинарски рад" dataDxfId="4"/>
    <tableColumn id="20" name="Укупан број бодова" dataDxfId="3">
      <calculatedColumnFormula>M2+T2+U2</calculatedColumnFormula>
    </tableColumn>
    <tableColumn id="21" name="Предлог коначне оцене" dataDxfId="2">
      <calculatedColumnFormula>IF(V2&lt;51,5,IF(V2&lt;61,6,IF(V2&lt;71,7,IF(V2&lt;81,8,IF(V2&lt;91,9,10)))))</calculatedColumnFormula>
    </tableColumn>
    <tableColumn id="15" name="Закључена оцене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showGridLines="0" tabSelected="1" zoomScale="112" zoomScaleNormal="112" zoomScaleSheetLayoutView="106" workbookViewId="0"/>
  </sheetViews>
  <sheetFormatPr defaultRowHeight="15"/>
  <cols>
    <col min="1" max="1" width="15.85546875" customWidth="1"/>
    <col min="2" max="2" width="16.28515625" customWidth="1"/>
    <col min="3" max="3" width="11.7109375" bestFit="1" customWidth="1"/>
    <col min="4" max="4" width="8.28515625" bestFit="1" customWidth="1"/>
    <col min="5" max="5" width="4.28515625" bestFit="1" customWidth="1"/>
    <col min="6" max="6" width="5.28515625" bestFit="1" customWidth="1"/>
    <col min="7" max="7" width="5.7109375" bestFit="1" customWidth="1"/>
    <col min="8" max="8" width="5.85546875" bestFit="1" customWidth="1"/>
    <col min="9" max="9" width="4.85546875" bestFit="1" customWidth="1"/>
    <col min="10" max="10" width="5.28515625" bestFit="1" customWidth="1"/>
    <col min="11" max="11" width="4.42578125" bestFit="1" customWidth="1"/>
    <col min="12" max="12" width="6.85546875" customWidth="1"/>
    <col min="13" max="13" width="9.7109375" style="3" customWidth="1"/>
    <col min="14" max="14" width="9.140625" style="1" customWidth="1"/>
    <col min="15" max="15" width="8.28515625" style="2" customWidth="1"/>
    <col min="16" max="16" width="5.7109375" style="12" customWidth="1"/>
    <col min="17" max="17" width="1.85546875" customWidth="1"/>
    <col min="18" max="18" width="1.7109375" customWidth="1"/>
    <col min="19" max="19" width="1.42578125" customWidth="1"/>
    <col min="20" max="20" width="21" style="13" customWidth="1"/>
    <col min="21" max="21" width="5.85546875" customWidth="1"/>
    <col min="22" max="22" width="8.28515625" style="3" bestFit="1" customWidth="1"/>
    <col min="23" max="23" width="8" bestFit="1" customWidth="1"/>
    <col min="24" max="24" width="12" customWidth="1"/>
    <col min="25" max="25" width="35.85546875" style="10" customWidth="1"/>
  </cols>
  <sheetData>
    <row r="1" spans="1:25" s="8" customFormat="1" ht="41.25" customHeight="1">
      <c r="A1" s="4" t="s">
        <v>0</v>
      </c>
      <c r="B1" s="5" t="s">
        <v>1</v>
      </c>
      <c r="C1" s="5" t="s">
        <v>2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3</v>
      </c>
      <c r="I1" s="6" t="s">
        <v>26</v>
      </c>
      <c r="J1" s="6" t="s">
        <v>27</v>
      </c>
      <c r="K1" s="6" t="s">
        <v>28</v>
      </c>
      <c r="L1" s="6" t="s">
        <v>4</v>
      </c>
      <c r="M1" s="16" t="s">
        <v>5</v>
      </c>
      <c r="N1" s="14" t="s">
        <v>20</v>
      </c>
      <c r="O1" s="6" t="s">
        <v>37</v>
      </c>
      <c r="P1" s="11" t="s">
        <v>38</v>
      </c>
      <c r="Q1" s="6" t="s">
        <v>85</v>
      </c>
      <c r="R1" s="6" t="s">
        <v>86</v>
      </c>
      <c r="S1" s="6" t="s">
        <v>87</v>
      </c>
      <c r="T1" s="6" t="s">
        <v>6</v>
      </c>
      <c r="U1" s="7" t="s">
        <v>7</v>
      </c>
      <c r="V1" s="6" t="s">
        <v>8</v>
      </c>
      <c r="W1" s="6" t="s">
        <v>25</v>
      </c>
      <c r="X1" s="6" t="s">
        <v>29</v>
      </c>
      <c r="Y1" s="9" t="s">
        <v>30</v>
      </c>
    </row>
    <row r="2" spans="1:25" s="15" customFormat="1">
      <c r="A2" s="15" t="s">
        <v>188</v>
      </c>
      <c r="B2" s="15" t="s">
        <v>189</v>
      </c>
      <c r="C2" s="15" t="s">
        <v>190</v>
      </c>
      <c r="D2" s="15">
        <v>1</v>
      </c>
      <c r="E2" s="15">
        <v>5</v>
      </c>
      <c r="F2" s="15">
        <v>5</v>
      </c>
      <c r="G2" s="15">
        <v>2</v>
      </c>
      <c r="H2" s="15">
        <v>3</v>
      </c>
      <c r="I2" s="15">
        <v>1</v>
      </c>
      <c r="J2" s="15">
        <v>2</v>
      </c>
      <c r="K2" s="15">
        <v>1</v>
      </c>
      <c r="L2" s="15">
        <v>5</v>
      </c>
      <c r="M2" s="17">
        <f>IF(SUM(D2:L2)*1.1&lt;60,SUM(D2:L2)*1.1,60)</f>
        <v>27.500000000000004</v>
      </c>
      <c r="T2" s="15">
        <f xml:space="preserve"> IF(SUM(O2:S2)&gt;30,30,SUM(O2:S2))</f>
        <v>0</v>
      </c>
      <c r="V2" s="15">
        <f>M2+T2+U2</f>
        <v>27.500000000000004</v>
      </c>
      <c r="W2" s="15">
        <f>IF(V2&lt;51,5,IF(V2&lt;61,6,IF(V2&lt;71,7,IF(V2&lt;81,8,IF(V2&lt;91,9,10)))))</f>
        <v>5</v>
      </c>
    </row>
    <row r="3" spans="1:25" s="15" customFormat="1">
      <c r="A3" s="15" t="s">
        <v>31</v>
      </c>
      <c r="B3" s="15" t="s">
        <v>32</v>
      </c>
      <c r="C3" s="15" t="s">
        <v>51</v>
      </c>
      <c r="D3" s="15">
        <v>5</v>
      </c>
      <c r="E3" s="15">
        <v>4</v>
      </c>
      <c r="F3" s="15">
        <v>6</v>
      </c>
      <c r="G3" s="15">
        <v>5</v>
      </c>
      <c r="H3" s="15">
        <v>2</v>
      </c>
      <c r="J3" s="15">
        <v>2</v>
      </c>
      <c r="K3" s="15">
        <v>0</v>
      </c>
      <c r="L3" s="15">
        <v>5</v>
      </c>
      <c r="M3" s="17">
        <f t="shared" ref="M3:M66" si="0">IF(SUM(D3:L3)*1.1&lt;60,SUM(D3:L3)*1.1,60)</f>
        <v>31.900000000000002</v>
      </c>
      <c r="T3" s="15">
        <f t="shared" ref="T3:T66" si="1" xml:space="preserve"> IF(SUM(O3:S3)&gt;30,30,SUM(O3:S3))</f>
        <v>0</v>
      </c>
      <c r="V3" s="15">
        <f t="shared" ref="V3:V66" si="2">M3+T3+U3</f>
        <v>31.900000000000002</v>
      </c>
      <c r="W3" s="15">
        <f t="shared" ref="W3:W66" si="3">IF(V3&lt;51,5,IF(V3&lt;61,6,IF(V3&lt;71,7,IF(V3&lt;81,8,IF(V3&lt;91,9,10)))))</f>
        <v>5</v>
      </c>
    </row>
    <row r="4" spans="1:25" s="15" customFormat="1">
      <c r="A4" s="15" t="s">
        <v>89</v>
      </c>
      <c r="B4" s="15" t="s">
        <v>84</v>
      </c>
      <c r="C4" s="15" t="s">
        <v>90</v>
      </c>
      <c r="D4" s="15">
        <v>4</v>
      </c>
      <c r="E4" s="15">
        <v>5</v>
      </c>
      <c r="F4" s="15">
        <v>10</v>
      </c>
      <c r="G4" s="15">
        <v>0</v>
      </c>
      <c r="H4" s="15">
        <v>3</v>
      </c>
      <c r="I4" s="15">
        <v>10</v>
      </c>
      <c r="J4" s="15">
        <v>4</v>
      </c>
      <c r="K4" s="15">
        <v>2</v>
      </c>
      <c r="L4" s="15">
        <v>5</v>
      </c>
      <c r="M4" s="17">
        <f t="shared" si="0"/>
        <v>47.300000000000004</v>
      </c>
      <c r="O4" s="15">
        <v>2.5</v>
      </c>
      <c r="P4" s="15">
        <v>2.5</v>
      </c>
      <c r="T4" s="15">
        <f t="shared" si="1"/>
        <v>5</v>
      </c>
      <c r="V4" s="15">
        <f t="shared" si="2"/>
        <v>52.300000000000004</v>
      </c>
      <c r="W4" s="15">
        <f t="shared" si="3"/>
        <v>6</v>
      </c>
    </row>
    <row r="5" spans="1:25" s="15" customFormat="1">
      <c r="A5" s="15" t="s">
        <v>57</v>
      </c>
      <c r="B5" s="15" t="s">
        <v>32</v>
      </c>
      <c r="C5" s="15" t="s">
        <v>58</v>
      </c>
      <c r="D5" s="15">
        <v>3</v>
      </c>
      <c r="E5" s="15">
        <v>5</v>
      </c>
      <c r="F5" s="15">
        <v>3</v>
      </c>
      <c r="G5" s="15">
        <v>0</v>
      </c>
      <c r="H5" s="15">
        <v>0</v>
      </c>
      <c r="I5" s="15">
        <v>5</v>
      </c>
      <c r="J5" s="15">
        <v>3</v>
      </c>
      <c r="K5" s="15">
        <v>2</v>
      </c>
      <c r="L5" s="15">
        <v>5</v>
      </c>
      <c r="M5" s="17">
        <f t="shared" si="0"/>
        <v>28.6</v>
      </c>
      <c r="O5" s="15">
        <v>3</v>
      </c>
      <c r="P5" s="15">
        <v>1</v>
      </c>
      <c r="T5" s="15">
        <f t="shared" si="1"/>
        <v>4</v>
      </c>
      <c r="V5" s="15">
        <f t="shared" si="2"/>
        <v>32.6</v>
      </c>
      <c r="W5" s="15">
        <f t="shared" si="3"/>
        <v>5</v>
      </c>
    </row>
    <row r="6" spans="1:25" s="15" customFormat="1">
      <c r="A6" s="15" t="s">
        <v>61</v>
      </c>
      <c r="B6" s="15" t="s">
        <v>33</v>
      </c>
      <c r="C6" s="15" t="s">
        <v>62</v>
      </c>
      <c r="D6" s="15">
        <v>5</v>
      </c>
      <c r="E6" s="15">
        <v>3</v>
      </c>
      <c r="F6" s="15">
        <v>5</v>
      </c>
      <c r="H6" s="15">
        <v>2</v>
      </c>
      <c r="I6" s="15">
        <v>6</v>
      </c>
      <c r="J6" s="15">
        <v>2</v>
      </c>
      <c r="K6" s="15">
        <v>2</v>
      </c>
      <c r="L6" s="15">
        <v>5</v>
      </c>
      <c r="M6" s="17">
        <f t="shared" si="0"/>
        <v>33</v>
      </c>
      <c r="P6" s="15">
        <v>1</v>
      </c>
      <c r="T6" s="15">
        <f t="shared" si="1"/>
        <v>1</v>
      </c>
      <c r="V6" s="15">
        <f t="shared" si="2"/>
        <v>34</v>
      </c>
      <c r="W6" s="15">
        <f t="shared" si="3"/>
        <v>5</v>
      </c>
    </row>
    <row r="7" spans="1:25" s="15" customFormat="1">
      <c r="A7" s="15" t="s">
        <v>55</v>
      </c>
      <c r="B7" s="15" t="s">
        <v>53</v>
      </c>
      <c r="C7" s="15" t="s">
        <v>56</v>
      </c>
      <c r="D7" s="15">
        <v>4</v>
      </c>
      <c r="E7" s="15">
        <v>3</v>
      </c>
      <c r="F7" s="15">
        <v>1</v>
      </c>
      <c r="G7" s="15">
        <v>0</v>
      </c>
      <c r="H7" s="15">
        <v>0</v>
      </c>
      <c r="I7" s="15">
        <v>2</v>
      </c>
      <c r="J7" s="15">
        <v>4</v>
      </c>
      <c r="K7" s="15">
        <v>5</v>
      </c>
      <c r="L7" s="15">
        <v>5</v>
      </c>
      <c r="M7" s="17">
        <f t="shared" si="0"/>
        <v>26.400000000000002</v>
      </c>
      <c r="P7" s="15">
        <v>1</v>
      </c>
      <c r="T7" s="15">
        <f t="shared" si="1"/>
        <v>1</v>
      </c>
      <c r="V7" s="15">
        <f t="shared" si="2"/>
        <v>27.400000000000002</v>
      </c>
      <c r="W7" s="15">
        <f t="shared" si="3"/>
        <v>5</v>
      </c>
    </row>
    <row r="8" spans="1:25" s="15" customFormat="1">
      <c r="A8" s="15" t="s">
        <v>191</v>
      </c>
      <c r="B8" s="15" t="s">
        <v>12</v>
      </c>
      <c r="C8" s="15" t="s">
        <v>192</v>
      </c>
      <c r="D8" s="15">
        <v>2</v>
      </c>
      <c r="E8" s="15">
        <v>5</v>
      </c>
      <c r="F8" s="15">
        <v>8</v>
      </c>
      <c r="G8" s="15">
        <v>5</v>
      </c>
      <c r="H8" s="15">
        <v>3</v>
      </c>
      <c r="I8" s="15">
        <v>0</v>
      </c>
      <c r="J8" s="15">
        <v>0</v>
      </c>
      <c r="K8" s="15">
        <v>2</v>
      </c>
      <c r="L8" s="15">
        <v>7</v>
      </c>
      <c r="M8" s="17">
        <f t="shared" si="0"/>
        <v>35.200000000000003</v>
      </c>
      <c r="T8" s="15">
        <f t="shared" si="1"/>
        <v>0</v>
      </c>
      <c r="V8" s="15">
        <f t="shared" si="2"/>
        <v>35.200000000000003</v>
      </c>
      <c r="W8" s="15">
        <f t="shared" si="3"/>
        <v>5</v>
      </c>
    </row>
    <row r="9" spans="1:25" s="15" customFormat="1">
      <c r="A9" s="15" t="s">
        <v>91</v>
      </c>
      <c r="B9" s="15" t="s">
        <v>92</v>
      </c>
      <c r="C9" s="15" t="s">
        <v>93</v>
      </c>
      <c r="D9" s="15">
        <v>4</v>
      </c>
      <c r="E9" s="15">
        <v>4</v>
      </c>
      <c r="F9" s="15">
        <v>7</v>
      </c>
      <c r="G9" s="15">
        <v>1</v>
      </c>
      <c r="H9" s="15">
        <v>3</v>
      </c>
      <c r="I9" s="15">
        <v>10</v>
      </c>
      <c r="J9" s="15">
        <v>5</v>
      </c>
      <c r="K9" s="15">
        <v>5</v>
      </c>
      <c r="L9" s="15">
        <v>5</v>
      </c>
      <c r="M9" s="17">
        <f t="shared" si="0"/>
        <v>48.400000000000006</v>
      </c>
      <c r="O9" s="15">
        <v>11</v>
      </c>
      <c r="P9" s="15">
        <v>11</v>
      </c>
      <c r="T9" s="15">
        <f t="shared" si="1"/>
        <v>22</v>
      </c>
      <c r="V9" s="15">
        <f t="shared" si="2"/>
        <v>70.400000000000006</v>
      </c>
      <c r="W9" s="15">
        <f t="shared" si="3"/>
        <v>7</v>
      </c>
    </row>
    <row r="10" spans="1:25" s="15" customFormat="1">
      <c r="A10" s="15" t="s">
        <v>69</v>
      </c>
      <c r="B10" s="15" t="s">
        <v>70</v>
      </c>
      <c r="C10" s="15" t="s">
        <v>71</v>
      </c>
      <c r="D10" s="15">
        <v>5</v>
      </c>
      <c r="E10" s="15">
        <v>5</v>
      </c>
      <c r="F10" s="15">
        <v>2</v>
      </c>
      <c r="G10" s="15">
        <v>0</v>
      </c>
      <c r="I10" s="15">
        <v>3</v>
      </c>
      <c r="M10" s="17">
        <f t="shared" si="0"/>
        <v>16.5</v>
      </c>
      <c r="T10" s="15">
        <f t="shared" si="1"/>
        <v>0</v>
      </c>
      <c r="V10" s="15">
        <f t="shared" si="2"/>
        <v>16.5</v>
      </c>
      <c r="W10" s="15">
        <f t="shared" si="3"/>
        <v>5</v>
      </c>
    </row>
    <row r="11" spans="1:25" s="15" customFormat="1">
      <c r="A11" s="15" t="s">
        <v>88</v>
      </c>
      <c r="B11" s="15" t="s">
        <v>54</v>
      </c>
      <c r="C11" s="15" t="s">
        <v>94</v>
      </c>
      <c r="D11" s="15">
        <v>4</v>
      </c>
      <c r="E11" s="15">
        <v>5</v>
      </c>
      <c r="F11" s="15">
        <v>3</v>
      </c>
      <c r="G11" s="15">
        <v>1</v>
      </c>
      <c r="H11" s="15">
        <v>2</v>
      </c>
      <c r="I11" s="15">
        <v>3</v>
      </c>
      <c r="J11" s="15">
        <v>1</v>
      </c>
      <c r="K11" s="15">
        <v>2</v>
      </c>
      <c r="L11" s="15">
        <v>5</v>
      </c>
      <c r="M11" s="17">
        <f t="shared" si="0"/>
        <v>28.6</v>
      </c>
      <c r="T11" s="15">
        <f t="shared" si="1"/>
        <v>0</v>
      </c>
      <c r="V11" s="15">
        <f t="shared" si="2"/>
        <v>28.6</v>
      </c>
      <c r="W11" s="15">
        <f t="shared" si="3"/>
        <v>5</v>
      </c>
    </row>
    <row r="12" spans="1:25" s="15" customFormat="1">
      <c r="A12" s="15" t="s">
        <v>95</v>
      </c>
      <c r="B12" s="15" t="s">
        <v>96</v>
      </c>
      <c r="C12" s="15" t="s">
        <v>97</v>
      </c>
      <c r="D12" s="15">
        <v>4</v>
      </c>
      <c r="E12" s="15">
        <v>4</v>
      </c>
      <c r="F12" s="15">
        <v>7</v>
      </c>
      <c r="G12" s="15">
        <v>1</v>
      </c>
      <c r="H12" s="15">
        <v>1</v>
      </c>
      <c r="I12" s="15">
        <v>5</v>
      </c>
      <c r="J12" s="15">
        <v>2</v>
      </c>
      <c r="L12" s="15">
        <v>5</v>
      </c>
      <c r="M12" s="17">
        <f t="shared" si="0"/>
        <v>31.900000000000002</v>
      </c>
      <c r="O12" s="15">
        <v>4.5</v>
      </c>
      <c r="P12" s="15">
        <v>4.5</v>
      </c>
      <c r="T12" s="15">
        <f t="shared" si="1"/>
        <v>9</v>
      </c>
      <c r="V12" s="15">
        <f t="shared" si="2"/>
        <v>40.900000000000006</v>
      </c>
      <c r="W12" s="15">
        <f t="shared" si="3"/>
        <v>5</v>
      </c>
    </row>
    <row r="13" spans="1:25" s="15" customFormat="1">
      <c r="A13" s="15" t="s">
        <v>262</v>
      </c>
      <c r="B13" s="15" t="s">
        <v>42</v>
      </c>
      <c r="C13" s="15" t="s">
        <v>193</v>
      </c>
      <c r="D13" s="15">
        <v>5</v>
      </c>
      <c r="E13" s="15">
        <v>5</v>
      </c>
      <c r="F13" s="15">
        <v>8</v>
      </c>
      <c r="G13" s="15">
        <v>1</v>
      </c>
      <c r="H13" s="15">
        <v>2</v>
      </c>
      <c r="I13" s="15">
        <v>1</v>
      </c>
      <c r="J13" s="15">
        <v>1</v>
      </c>
      <c r="K13" s="15">
        <v>2</v>
      </c>
      <c r="L13" s="15">
        <v>5</v>
      </c>
      <c r="M13" s="17">
        <f t="shared" si="0"/>
        <v>33</v>
      </c>
      <c r="T13" s="15">
        <f t="shared" si="1"/>
        <v>0</v>
      </c>
      <c r="V13" s="15">
        <f t="shared" si="2"/>
        <v>33</v>
      </c>
      <c r="W13" s="15">
        <f t="shared" si="3"/>
        <v>5</v>
      </c>
    </row>
    <row r="14" spans="1:25" s="15" customFormat="1">
      <c r="A14" s="15" t="s">
        <v>98</v>
      </c>
      <c r="B14" s="15" t="s">
        <v>99</v>
      </c>
      <c r="C14" s="15" t="s">
        <v>100</v>
      </c>
      <c r="D14" s="15">
        <v>5</v>
      </c>
      <c r="E14" s="15">
        <v>5</v>
      </c>
      <c r="F14" s="15">
        <v>8</v>
      </c>
      <c r="G14" s="15">
        <v>1</v>
      </c>
      <c r="H14" s="15">
        <v>4</v>
      </c>
      <c r="I14" s="15">
        <v>1</v>
      </c>
      <c r="J14" s="15">
        <v>5</v>
      </c>
      <c r="K14" s="15">
        <v>2</v>
      </c>
      <c r="L14" s="15">
        <v>5</v>
      </c>
      <c r="M14" s="17">
        <f t="shared" si="0"/>
        <v>39.6</v>
      </c>
      <c r="T14" s="15">
        <f t="shared" si="1"/>
        <v>0</v>
      </c>
      <c r="V14" s="15">
        <f t="shared" si="2"/>
        <v>39.6</v>
      </c>
      <c r="W14" s="15">
        <f t="shared" si="3"/>
        <v>5</v>
      </c>
    </row>
    <row r="15" spans="1:25" s="15" customFormat="1">
      <c r="A15" s="15" t="s">
        <v>101</v>
      </c>
      <c r="B15" s="15" t="s">
        <v>9</v>
      </c>
      <c r="C15" s="15" t="s">
        <v>102</v>
      </c>
      <c r="D15" s="15">
        <v>5</v>
      </c>
      <c r="E15" s="15">
        <v>5</v>
      </c>
      <c r="F15" s="15">
        <v>10</v>
      </c>
      <c r="G15" s="15">
        <v>0</v>
      </c>
      <c r="H15" s="15">
        <v>1</v>
      </c>
      <c r="I15" s="15">
        <v>3</v>
      </c>
      <c r="K15" s="15">
        <v>5</v>
      </c>
      <c r="L15" s="15">
        <v>5</v>
      </c>
      <c r="M15" s="17">
        <f t="shared" si="0"/>
        <v>37.400000000000006</v>
      </c>
      <c r="T15" s="15">
        <f t="shared" si="1"/>
        <v>0</v>
      </c>
      <c r="V15" s="15">
        <f t="shared" si="2"/>
        <v>37.400000000000006</v>
      </c>
      <c r="W15" s="15">
        <f t="shared" si="3"/>
        <v>5</v>
      </c>
    </row>
    <row r="16" spans="1:25" s="15" customFormat="1">
      <c r="A16" s="15" t="s">
        <v>103</v>
      </c>
      <c r="B16" s="15" t="s">
        <v>13</v>
      </c>
      <c r="C16" s="15" t="s">
        <v>104</v>
      </c>
      <c r="D16" s="15">
        <v>4</v>
      </c>
      <c r="E16" s="15">
        <v>4</v>
      </c>
      <c r="F16" s="15">
        <v>5</v>
      </c>
      <c r="G16" s="15">
        <v>0</v>
      </c>
      <c r="H16" s="15">
        <v>0</v>
      </c>
      <c r="I16" s="15">
        <v>5</v>
      </c>
      <c r="J16" s="15">
        <v>5</v>
      </c>
      <c r="K16" s="15">
        <v>2</v>
      </c>
      <c r="L16" s="15">
        <v>5</v>
      </c>
      <c r="M16" s="17">
        <f t="shared" si="0"/>
        <v>33</v>
      </c>
      <c r="O16" s="15">
        <v>7.5</v>
      </c>
      <c r="P16" s="15">
        <v>7.5</v>
      </c>
      <c r="T16" s="15">
        <f t="shared" si="1"/>
        <v>15</v>
      </c>
      <c r="V16" s="15">
        <f t="shared" si="2"/>
        <v>48</v>
      </c>
      <c r="W16" s="15">
        <f t="shared" si="3"/>
        <v>5</v>
      </c>
    </row>
    <row r="17" spans="1:23" s="15" customFormat="1">
      <c r="A17" s="15" t="s">
        <v>79</v>
      </c>
      <c r="B17" s="15" t="s">
        <v>80</v>
      </c>
      <c r="C17" s="15" t="s">
        <v>81</v>
      </c>
      <c r="D17" s="15">
        <v>4</v>
      </c>
      <c r="E17" s="15">
        <v>5</v>
      </c>
      <c r="F17" s="15">
        <v>7</v>
      </c>
      <c r="G17" s="15">
        <v>5</v>
      </c>
      <c r="H17" s="15">
        <v>3</v>
      </c>
      <c r="I17" s="15">
        <v>7</v>
      </c>
      <c r="J17" s="15">
        <v>5</v>
      </c>
      <c r="K17" s="15">
        <v>2</v>
      </c>
      <c r="L17" s="15">
        <v>7</v>
      </c>
      <c r="M17" s="17">
        <f t="shared" si="0"/>
        <v>49.500000000000007</v>
      </c>
      <c r="O17" s="15">
        <v>3</v>
      </c>
      <c r="P17" s="15">
        <v>2</v>
      </c>
      <c r="T17" s="15">
        <f t="shared" si="1"/>
        <v>5</v>
      </c>
      <c r="V17" s="15">
        <f t="shared" si="2"/>
        <v>54.500000000000007</v>
      </c>
      <c r="W17" s="15">
        <f t="shared" si="3"/>
        <v>6</v>
      </c>
    </row>
    <row r="18" spans="1:23" s="15" customFormat="1">
      <c r="A18" s="15" t="s">
        <v>59</v>
      </c>
      <c r="B18" s="15" t="s">
        <v>39</v>
      </c>
      <c r="C18" s="15" t="s">
        <v>60</v>
      </c>
      <c r="D18" s="15">
        <v>4</v>
      </c>
      <c r="E18" s="15">
        <v>4</v>
      </c>
      <c r="F18" s="15">
        <v>6</v>
      </c>
      <c r="G18" s="15">
        <v>0</v>
      </c>
      <c r="H18" s="15">
        <v>0</v>
      </c>
      <c r="I18" s="15">
        <v>5</v>
      </c>
      <c r="J18" s="15">
        <v>1</v>
      </c>
      <c r="K18" s="15">
        <v>5</v>
      </c>
      <c r="L18" s="15">
        <v>5</v>
      </c>
      <c r="M18" s="17">
        <f t="shared" si="0"/>
        <v>33</v>
      </c>
      <c r="O18" s="15">
        <v>2</v>
      </c>
      <c r="P18" s="15">
        <v>2</v>
      </c>
      <c r="T18" s="15">
        <f t="shared" si="1"/>
        <v>4</v>
      </c>
      <c r="V18" s="15">
        <f t="shared" si="2"/>
        <v>37</v>
      </c>
      <c r="W18" s="15">
        <f t="shared" si="3"/>
        <v>5</v>
      </c>
    </row>
    <row r="19" spans="1:23" s="15" customFormat="1">
      <c r="A19" s="15" t="s">
        <v>194</v>
      </c>
      <c r="B19" s="15" t="s">
        <v>19</v>
      </c>
      <c r="C19" s="15" t="s">
        <v>195</v>
      </c>
      <c r="D19" s="15">
        <v>3</v>
      </c>
      <c r="E19" s="15">
        <v>4</v>
      </c>
      <c r="F19" s="15">
        <v>5</v>
      </c>
      <c r="G19" s="15">
        <v>3</v>
      </c>
      <c r="H19" s="15">
        <v>3</v>
      </c>
      <c r="L19" s="15">
        <v>5</v>
      </c>
      <c r="M19" s="17">
        <f t="shared" si="0"/>
        <v>25.3</v>
      </c>
      <c r="O19" s="15">
        <v>0</v>
      </c>
      <c r="T19" s="15">
        <f t="shared" si="1"/>
        <v>0</v>
      </c>
      <c r="V19" s="15">
        <f t="shared" si="2"/>
        <v>25.3</v>
      </c>
      <c r="W19" s="15">
        <f t="shared" si="3"/>
        <v>5</v>
      </c>
    </row>
    <row r="20" spans="1:23" s="15" customFormat="1">
      <c r="A20" s="15" t="s">
        <v>105</v>
      </c>
      <c r="B20" s="15" t="s">
        <v>14</v>
      </c>
      <c r="C20" s="15" t="s">
        <v>106</v>
      </c>
      <c r="D20" s="15">
        <v>5</v>
      </c>
      <c r="E20" s="15">
        <v>5</v>
      </c>
      <c r="F20" s="15">
        <v>5</v>
      </c>
      <c r="G20" s="15">
        <v>3</v>
      </c>
      <c r="H20" s="15">
        <v>2</v>
      </c>
      <c r="I20" s="15">
        <v>8</v>
      </c>
      <c r="J20" s="15">
        <v>3</v>
      </c>
      <c r="K20" s="15">
        <v>0</v>
      </c>
      <c r="M20" s="17">
        <f t="shared" si="0"/>
        <v>34.1</v>
      </c>
      <c r="T20" s="15">
        <f t="shared" si="1"/>
        <v>0</v>
      </c>
      <c r="V20" s="15">
        <f t="shared" si="2"/>
        <v>34.1</v>
      </c>
      <c r="W20" s="15">
        <f t="shared" si="3"/>
        <v>5</v>
      </c>
    </row>
    <row r="21" spans="1:23" s="15" customFormat="1">
      <c r="A21" s="15" t="s">
        <v>196</v>
      </c>
      <c r="B21" s="15" t="s">
        <v>133</v>
      </c>
      <c r="C21" s="15" t="s">
        <v>197</v>
      </c>
      <c r="E21" s="15">
        <v>0</v>
      </c>
      <c r="M21" s="17">
        <f t="shared" si="0"/>
        <v>0</v>
      </c>
      <c r="T21" s="15">
        <f t="shared" si="1"/>
        <v>0</v>
      </c>
      <c r="V21" s="15">
        <f t="shared" si="2"/>
        <v>0</v>
      </c>
      <c r="W21" s="15">
        <f t="shared" si="3"/>
        <v>5</v>
      </c>
    </row>
    <row r="22" spans="1:23" s="15" customFormat="1">
      <c r="A22" s="15" t="s">
        <v>107</v>
      </c>
      <c r="B22" s="15" t="s">
        <v>19</v>
      </c>
      <c r="C22" s="15" t="s">
        <v>108</v>
      </c>
      <c r="D22" s="15">
        <v>5</v>
      </c>
      <c r="E22" s="15">
        <v>5</v>
      </c>
      <c r="F22" s="15">
        <v>10</v>
      </c>
      <c r="G22" s="15">
        <v>5</v>
      </c>
      <c r="H22" s="15">
        <v>5</v>
      </c>
      <c r="I22" s="15">
        <v>7</v>
      </c>
      <c r="J22" s="15">
        <v>5</v>
      </c>
      <c r="K22" s="15">
        <v>1</v>
      </c>
      <c r="L22" s="15">
        <v>5</v>
      </c>
      <c r="M22" s="17">
        <f t="shared" si="0"/>
        <v>52.800000000000004</v>
      </c>
      <c r="O22" s="15">
        <v>2</v>
      </c>
      <c r="P22" s="15">
        <v>11</v>
      </c>
      <c r="T22" s="15">
        <f t="shared" si="1"/>
        <v>13</v>
      </c>
      <c r="V22" s="15">
        <f t="shared" si="2"/>
        <v>65.800000000000011</v>
      </c>
      <c r="W22" s="15">
        <f t="shared" si="3"/>
        <v>7</v>
      </c>
    </row>
    <row r="23" spans="1:23" s="15" customFormat="1">
      <c r="A23" s="15" t="s">
        <v>198</v>
      </c>
      <c r="B23" s="15" t="s">
        <v>34</v>
      </c>
      <c r="C23" s="15" t="s">
        <v>199</v>
      </c>
      <c r="D23" s="15">
        <v>5</v>
      </c>
      <c r="E23" s="15">
        <v>5</v>
      </c>
      <c r="F23" s="15">
        <v>9</v>
      </c>
      <c r="G23" s="15">
        <v>5</v>
      </c>
      <c r="H23" s="15">
        <v>5</v>
      </c>
      <c r="I23" s="15">
        <v>10</v>
      </c>
      <c r="J23" s="15">
        <v>5</v>
      </c>
      <c r="K23" s="15">
        <v>4</v>
      </c>
      <c r="L23" s="15">
        <v>5</v>
      </c>
      <c r="M23" s="17">
        <f t="shared" si="0"/>
        <v>58.300000000000004</v>
      </c>
      <c r="T23" s="15">
        <f t="shared" si="1"/>
        <v>0</v>
      </c>
      <c r="V23" s="15">
        <f t="shared" si="2"/>
        <v>58.300000000000004</v>
      </c>
      <c r="W23" s="15">
        <f t="shared" si="3"/>
        <v>6</v>
      </c>
    </row>
    <row r="24" spans="1:23" s="15" customFormat="1">
      <c r="A24" s="15" t="s">
        <v>200</v>
      </c>
      <c r="B24" s="15" t="s">
        <v>201</v>
      </c>
      <c r="C24" s="15" t="s">
        <v>202</v>
      </c>
      <c r="D24" s="15">
        <v>5</v>
      </c>
      <c r="E24" s="15">
        <v>5</v>
      </c>
      <c r="F24" s="15">
        <v>10</v>
      </c>
      <c r="G24" s="15">
        <v>5</v>
      </c>
      <c r="H24" s="15">
        <v>4</v>
      </c>
      <c r="I24" s="15">
        <v>10</v>
      </c>
      <c r="J24" s="15">
        <v>4</v>
      </c>
      <c r="K24" s="15">
        <v>5</v>
      </c>
      <c r="L24" s="15">
        <v>5</v>
      </c>
      <c r="M24" s="17">
        <f t="shared" si="0"/>
        <v>58.300000000000004</v>
      </c>
      <c r="T24" s="15">
        <f t="shared" si="1"/>
        <v>0</v>
      </c>
      <c r="V24" s="15">
        <f t="shared" si="2"/>
        <v>58.300000000000004</v>
      </c>
      <c r="W24" s="15">
        <f t="shared" si="3"/>
        <v>6</v>
      </c>
    </row>
    <row r="25" spans="1:23" s="15" customFormat="1">
      <c r="A25" s="15" t="s">
        <v>109</v>
      </c>
      <c r="B25" s="15" t="s">
        <v>110</v>
      </c>
      <c r="C25" s="15" t="s">
        <v>111</v>
      </c>
      <c r="D25" s="15">
        <v>5</v>
      </c>
      <c r="E25" s="15">
        <v>5</v>
      </c>
      <c r="F25" s="15">
        <v>5</v>
      </c>
      <c r="G25" s="15">
        <v>1</v>
      </c>
      <c r="H25" s="15">
        <v>1</v>
      </c>
      <c r="I25" s="15">
        <v>5</v>
      </c>
      <c r="J25" s="15">
        <v>4</v>
      </c>
      <c r="K25" s="15">
        <v>2</v>
      </c>
      <c r="L25" s="15">
        <v>5</v>
      </c>
      <c r="M25" s="17">
        <f t="shared" si="0"/>
        <v>36.300000000000004</v>
      </c>
      <c r="O25" s="15">
        <v>6</v>
      </c>
      <c r="P25" s="15">
        <v>2</v>
      </c>
      <c r="T25" s="15">
        <f t="shared" si="1"/>
        <v>8</v>
      </c>
      <c r="V25" s="15">
        <f t="shared" si="2"/>
        <v>44.300000000000004</v>
      </c>
      <c r="W25" s="15">
        <f t="shared" si="3"/>
        <v>5</v>
      </c>
    </row>
    <row r="26" spans="1:23" s="15" customFormat="1">
      <c r="A26" s="15" t="s">
        <v>112</v>
      </c>
      <c r="B26" s="15" t="s">
        <v>11</v>
      </c>
      <c r="C26" s="15" t="s">
        <v>113</v>
      </c>
      <c r="D26" s="15">
        <v>4</v>
      </c>
      <c r="E26" s="15">
        <v>5</v>
      </c>
      <c r="F26" s="15">
        <v>5</v>
      </c>
      <c r="G26" s="15">
        <v>5</v>
      </c>
      <c r="H26" s="15">
        <v>3</v>
      </c>
      <c r="I26" s="15">
        <v>10</v>
      </c>
      <c r="J26" s="15">
        <v>2</v>
      </c>
      <c r="K26" s="15">
        <v>2</v>
      </c>
      <c r="L26" s="15">
        <v>5</v>
      </c>
      <c r="M26" s="17">
        <f t="shared" si="0"/>
        <v>45.1</v>
      </c>
      <c r="T26" s="15">
        <f t="shared" si="1"/>
        <v>0</v>
      </c>
      <c r="V26" s="15">
        <f t="shared" si="2"/>
        <v>45.1</v>
      </c>
      <c r="W26" s="15">
        <f t="shared" si="3"/>
        <v>5</v>
      </c>
    </row>
    <row r="27" spans="1:23" s="15" customFormat="1">
      <c r="A27" s="15" t="s">
        <v>76</v>
      </c>
      <c r="B27" s="15" t="s">
        <v>16</v>
      </c>
      <c r="C27" s="15" t="s">
        <v>203</v>
      </c>
      <c r="D27" s="15">
        <v>5</v>
      </c>
      <c r="E27" s="15">
        <v>3</v>
      </c>
      <c r="F27" s="15">
        <v>10</v>
      </c>
      <c r="G27" s="15">
        <v>1</v>
      </c>
      <c r="H27" s="15">
        <v>2</v>
      </c>
      <c r="I27" s="15">
        <v>3</v>
      </c>
      <c r="J27" s="15">
        <v>4</v>
      </c>
      <c r="K27" s="15">
        <v>5</v>
      </c>
      <c r="L27" s="15">
        <v>5</v>
      </c>
      <c r="M27" s="17">
        <f t="shared" si="0"/>
        <v>41.800000000000004</v>
      </c>
      <c r="O27" s="15">
        <v>6.5</v>
      </c>
      <c r="P27" s="15">
        <v>6.5</v>
      </c>
      <c r="T27" s="15">
        <f t="shared" si="1"/>
        <v>13</v>
      </c>
      <c r="V27" s="15">
        <f t="shared" si="2"/>
        <v>54.800000000000004</v>
      </c>
      <c r="W27" s="15">
        <f t="shared" si="3"/>
        <v>6</v>
      </c>
    </row>
    <row r="28" spans="1:23" s="15" customFormat="1">
      <c r="A28" s="15" t="s">
        <v>76</v>
      </c>
      <c r="B28" s="15" t="s">
        <v>18</v>
      </c>
      <c r="C28" s="15" t="s">
        <v>114</v>
      </c>
      <c r="D28" s="15">
        <v>5</v>
      </c>
      <c r="E28" s="15">
        <v>5</v>
      </c>
      <c r="F28" s="15">
        <v>5</v>
      </c>
      <c r="G28" s="15">
        <v>0</v>
      </c>
      <c r="H28" s="15">
        <v>3</v>
      </c>
      <c r="I28" s="15">
        <v>3</v>
      </c>
      <c r="L28" s="15">
        <v>5</v>
      </c>
      <c r="M28" s="17">
        <f t="shared" si="0"/>
        <v>28.6</v>
      </c>
      <c r="O28" s="15">
        <v>8.5</v>
      </c>
      <c r="P28" s="15">
        <v>8.5</v>
      </c>
      <c r="T28" s="15">
        <f t="shared" si="1"/>
        <v>17</v>
      </c>
      <c r="V28" s="15">
        <f t="shared" si="2"/>
        <v>45.6</v>
      </c>
      <c r="W28" s="15">
        <f t="shared" si="3"/>
        <v>5</v>
      </c>
    </row>
    <row r="29" spans="1:23" s="15" customFormat="1">
      <c r="A29" s="15" t="s">
        <v>115</v>
      </c>
      <c r="B29" s="15" t="s">
        <v>34</v>
      </c>
      <c r="C29" s="15" t="s">
        <v>116</v>
      </c>
      <c r="D29" s="15">
        <v>4</v>
      </c>
      <c r="E29" s="15">
        <v>5</v>
      </c>
      <c r="F29" s="15">
        <v>5</v>
      </c>
      <c r="G29" s="15">
        <v>1</v>
      </c>
      <c r="H29" s="15">
        <v>5</v>
      </c>
      <c r="I29" s="15">
        <v>6</v>
      </c>
      <c r="J29" s="15">
        <v>3</v>
      </c>
      <c r="K29" s="15">
        <v>3</v>
      </c>
      <c r="L29" s="15">
        <v>5</v>
      </c>
      <c r="M29" s="17">
        <f t="shared" si="0"/>
        <v>40.700000000000003</v>
      </c>
      <c r="O29" s="15">
        <v>1</v>
      </c>
      <c r="T29" s="15">
        <f t="shared" si="1"/>
        <v>1</v>
      </c>
      <c r="V29" s="15">
        <f t="shared" si="2"/>
        <v>41.7</v>
      </c>
      <c r="W29" s="15">
        <f t="shared" si="3"/>
        <v>5</v>
      </c>
    </row>
    <row r="30" spans="1:23" s="15" customFormat="1">
      <c r="A30" s="15" t="s">
        <v>117</v>
      </c>
      <c r="B30" s="15" t="s">
        <v>84</v>
      </c>
      <c r="C30" s="15" t="s">
        <v>118</v>
      </c>
      <c r="D30" s="15">
        <v>4</v>
      </c>
      <c r="E30" s="15">
        <v>3</v>
      </c>
      <c r="F30" s="15">
        <v>0</v>
      </c>
      <c r="G30" s="15">
        <v>0</v>
      </c>
      <c r="H30" s="15">
        <v>3</v>
      </c>
      <c r="I30" s="15">
        <v>8</v>
      </c>
      <c r="J30" s="15">
        <v>5</v>
      </c>
      <c r="K30" s="15">
        <v>5</v>
      </c>
      <c r="L30" s="15">
        <v>5</v>
      </c>
      <c r="M30" s="17">
        <f t="shared" si="0"/>
        <v>36.300000000000004</v>
      </c>
      <c r="P30" s="15">
        <v>1</v>
      </c>
      <c r="T30" s="15">
        <f t="shared" si="1"/>
        <v>1</v>
      </c>
      <c r="V30" s="15">
        <f t="shared" si="2"/>
        <v>37.300000000000004</v>
      </c>
      <c r="W30" s="15">
        <f t="shared" si="3"/>
        <v>5</v>
      </c>
    </row>
    <row r="31" spans="1:23" s="15" customFormat="1">
      <c r="A31" s="15" t="s">
        <v>241</v>
      </c>
      <c r="B31" s="15" t="s">
        <v>242</v>
      </c>
      <c r="C31" s="15" t="s">
        <v>243</v>
      </c>
      <c r="E31" s="15">
        <v>1</v>
      </c>
      <c r="F31" s="15">
        <v>0</v>
      </c>
      <c r="M31" s="17">
        <f t="shared" si="0"/>
        <v>1.1000000000000001</v>
      </c>
      <c r="T31" s="15">
        <f t="shared" si="1"/>
        <v>0</v>
      </c>
      <c r="V31" s="15">
        <f t="shared" si="2"/>
        <v>1.1000000000000001</v>
      </c>
      <c r="W31" s="15">
        <f t="shared" si="3"/>
        <v>5</v>
      </c>
    </row>
    <row r="32" spans="1:23" s="15" customFormat="1">
      <c r="A32" s="15" t="s">
        <v>119</v>
      </c>
      <c r="B32" s="15" t="s">
        <v>12</v>
      </c>
      <c r="C32" s="15" t="s">
        <v>120</v>
      </c>
      <c r="D32" s="15">
        <v>4</v>
      </c>
      <c r="E32" s="15">
        <v>4</v>
      </c>
      <c r="F32" s="15">
        <v>6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5</v>
      </c>
      <c r="M32" s="17">
        <f t="shared" si="0"/>
        <v>20.900000000000002</v>
      </c>
      <c r="O32" s="15">
        <v>2</v>
      </c>
      <c r="P32" s="15">
        <v>2</v>
      </c>
      <c r="T32" s="15">
        <f t="shared" si="1"/>
        <v>4</v>
      </c>
      <c r="V32" s="15">
        <f t="shared" si="2"/>
        <v>24.900000000000002</v>
      </c>
      <c r="W32" s="15">
        <f t="shared" si="3"/>
        <v>5</v>
      </c>
    </row>
    <row r="33" spans="1:23" s="15" customFormat="1">
      <c r="A33" s="15" t="s">
        <v>204</v>
      </c>
      <c r="B33" s="15" t="s">
        <v>36</v>
      </c>
      <c r="C33" s="15" t="s">
        <v>205</v>
      </c>
      <c r="D33" s="15">
        <v>5</v>
      </c>
      <c r="E33" s="15">
        <v>5</v>
      </c>
      <c r="F33" s="15">
        <v>6</v>
      </c>
      <c r="G33" s="15">
        <v>0</v>
      </c>
      <c r="H33" s="15">
        <v>3</v>
      </c>
      <c r="I33" s="15">
        <v>6</v>
      </c>
      <c r="J33" s="15">
        <v>5</v>
      </c>
      <c r="K33" s="15">
        <v>3</v>
      </c>
      <c r="L33" s="15">
        <v>5</v>
      </c>
      <c r="M33" s="17">
        <f t="shared" si="0"/>
        <v>41.800000000000004</v>
      </c>
      <c r="O33" s="15">
        <v>2</v>
      </c>
      <c r="P33" s="15">
        <v>1</v>
      </c>
      <c r="T33" s="15">
        <f t="shared" si="1"/>
        <v>3</v>
      </c>
      <c r="V33" s="15">
        <f t="shared" si="2"/>
        <v>44.800000000000004</v>
      </c>
      <c r="W33" s="15">
        <f t="shared" si="3"/>
        <v>5</v>
      </c>
    </row>
    <row r="34" spans="1:23" s="15" customFormat="1">
      <c r="A34" s="15" t="s">
        <v>121</v>
      </c>
      <c r="B34" s="15" t="s">
        <v>9</v>
      </c>
      <c r="C34" s="15" t="s">
        <v>122</v>
      </c>
      <c r="D34" s="15">
        <v>1</v>
      </c>
      <c r="E34" s="15">
        <v>5</v>
      </c>
      <c r="F34" s="15">
        <v>5</v>
      </c>
      <c r="G34" s="15">
        <v>0</v>
      </c>
      <c r="M34" s="17">
        <f t="shared" si="0"/>
        <v>12.100000000000001</v>
      </c>
      <c r="O34" s="15">
        <v>2.5</v>
      </c>
      <c r="P34" s="15">
        <v>2.5</v>
      </c>
      <c r="T34" s="15">
        <f t="shared" si="1"/>
        <v>5</v>
      </c>
      <c r="V34" s="15">
        <f t="shared" si="2"/>
        <v>17.100000000000001</v>
      </c>
      <c r="W34" s="15">
        <f t="shared" si="3"/>
        <v>5</v>
      </c>
    </row>
    <row r="35" spans="1:23" s="15" customFormat="1">
      <c r="A35" s="15" t="s">
        <v>123</v>
      </c>
      <c r="B35" s="15" t="s">
        <v>124</v>
      </c>
      <c r="C35" s="15" t="s">
        <v>125</v>
      </c>
      <c r="D35" s="15">
        <v>3</v>
      </c>
      <c r="E35" s="15">
        <v>1</v>
      </c>
      <c r="F35" s="15">
        <v>5</v>
      </c>
      <c r="G35" s="15">
        <v>4</v>
      </c>
      <c r="H35" s="15">
        <v>0</v>
      </c>
      <c r="I35" s="15">
        <v>6</v>
      </c>
      <c r="J35" s="15">
        <v>4</v>
      </c>
      <c r="K35" s="15">
        <v>1</v>
      </c>
      <c r="L35" s="15">
        <v>5</v>
      </c>
      <c r="M35" s="17">
        <f t="shared" si="0"/>
        <v>31.900000000000002</v>
      </c>
      <c r="O35" s="15">
        <v>0</v>
      </c>
      <c r="P35" s="15">
        <v>1</v>
      </c>
      <c r="T35" s="15">
        <f t="shared" si="1"/>
        <v>1</v>
      </c>
      <c r="V35" s="15">
        <f t="shared" si="2"/>
        <v>32.900000000000006</v>
      </c>
      <c r="W35" s="15">
        <f t="shared" si="3"/>
        <v>5</v>
      </c>
    </row>
    <row r="36" spans="1:23" s="15" customFormat="1">
      <c r="A36" s="15" t="s">
        <v>206</v>
      </c>
      <c r="B36" s="15" t="s">
        <v>207</v>
      </c>
      <c r="C36" s="15" t="s">
        <v>208</v>
      </c>
      <c r="D36" s="15">
        <v>5</v>
      </c>
      <c r="E36" s="15">
        <v>5</v>
      </c>
      <c r="F36" s="15">
        <v>3</v>
      </c>
      <c r="G36" s="15">
        <v>0</v>
      </c>
      <c r="M36" s="17">
        <f t="shared" si="0"/>
        <v>14.3</v>
      </c>
      <c r="T36" s="15">
        <f t="shared" si="1"/>
        <v>0</v>
      </c>
      <c r="V36" s="15">
        <f t="shared" si="2"/>
        <v>14.3</v>
      </c>
      <c r="W36" s="15">
        <f t="shared" si="3"/>
        <v>5</v>
      </c>
    </row>
    <row r="37" spans="1:23" s="15" customFormat="1">
      <c r="A37" s="15" t="s">
        <v>264</v>
      </c>
      <c r="B37" s="15" t="s">
        <v>42</v>
      </c>
      <c r="C37" s="15" t="s">
        <v>126</v>
      </c>
      <c r="D37" s="15">
        <v>3</v>
      </c>
      <c r="E37" s="15">
        <v>3</v>
      </c>
      <c r="F37" s="15">
        <v>6</v>
      </c>
      <c r="G37" s="15">
        <v>5</v>
      </c>
      <c r="H37" s="15">
        <v>2</v>
      </c>
      <c r="I37" s="15">
        <v>10</v>
      </c>
      <c r="J37" s="15">
        <v>1</v>
      </c>
      <c r="K37" s="15">
        <v>2</v>
      </c>
      <c r="L37" s="15">
        <v>5</v>
      </c>
      <c r="M37" s="17">
        <f t="shared" si="0"/>
        <v>40.700000000000003</v>
      </c>
      <c r="T37" s="15">
        <f t="shared" si="1"/>
        <v>0</v>
      </c>
      <c r="V37" s="15">
        <f t="shared" si="2"/>
        <v>40.700000000000003</v>
      </c>
      <c r="W37" s="15">
        <f t="shared" si="3"/>
        <v>5</v>
      </c>
    </row>
    <row r="38" spans="1:23" s="15" customFormat="1">
      <c r="A38" s="15" t="s">
        <v>127</v>
      </c>
      <c r="B38" s="15" t="s">
        <v>36</v>
      </c>
      <c r="C38" s="15" t="s">
        <v>128</v>
      </c>
      <c r="D38" s="15">
        <v>5</v>
      </c>
      <c r="E38" s="15">
        <v>5</v>
      </c>
      <c r="F38" s="15">
        <v>5</v>
      </c>
      <c r="G38" s="15">
        <v>4</v>
      </c>
      <c r="H38" s="15">
        <v>1</v>
      </c>
      <c r="I38" s="15">
        <v>10</v>
      </c>
      <c r="J38" s="15">
        <v>3</v>
      </c>
      <c r="K38" s="15">
        <v>5</v>
      </c>
      <c r="L38" s="15">
        <v>5</v>
      </c>
      <c r="M38" s="17">
        <f t="shared" si="0"/>
        <v>47.300000000000004</v>
      </c>
      <c r="T38" s="15">
        <f t="shared" si="1"/>
        <v>0</v>
      </c>
      <c r="V38" s="15">
        <f t="shared" si="2"/>
        <v>47.300000000000004</v>
      </c>
      <c r="W38" s="15">
        <f t="shared" si="3"/>
        <v>5</v>
      </c>
    </row>
    <row r="39" spans="1:23" s="15" customFormat="1">
      <c r="A39" s="15" t="s">
        <v>129</v>
      </c>
      <c r="B39" s="15" t="s">
        <v>130</v>
      </c>
      <c r="C39" s="15" t="s">
        <v>131</v>
      </c>
      <c r="D39" s="15">
        <v>4</v>
      </c>
      <c r="E39" s="15">
        <v>5</v>
      </c>
      <c r="F39" s="15">
        <v>9</v>
      </c>
      <c r="G39" s="15">
        <v>3</v>
      </c>
      <c r="H39" s="15">
        <v>5</v>
      </c>
      <c r="I39" s="15">
        <v>7</v>
      </c>
      <c r="J39" s="15">
        <v>5</v>
      </c>
      <c r="K39" s="15">
        <v>5</v>
      </c>
      <c r="L39" s="15">
        <v>5</v>
      </c>
      <c r="M39" s="17">
        <f t="shared" si="0"/>
        <v>52.800000000000004</v>
      </c>
      <c r="O39" s="15">
        <v>7</v>
      </c>
      <c r="P39" s="15">
        <v>13</v>
      </c>
      <c r="T39" s="15">
        <f t="shared" si="1"/>
        <v>20</v>
      </c>
      <c r="V39" s="15">
        <f t="shared" si="2"/>
        <v>72.800000000000011</v>
      </c>
      <c r="W39" s="15">
        <f t="shared" si="3"/>
        <v>8</v>
      </c>
    </row>
    <row r="40" spans="1:23" s="15" customFormat="1">
      <c r="A40" s="15" t="s">
        <v>65</v>
      </c>
      <c r="B40" s="15" t="s">
        <v>50</v>
      </c>
      <c r="C40" s="15" t="s">
        <v>66</v>
      </c>
      <c r="D40" s="15">
        <v>4</v>
      </c>
      <c r="E40" s="15">
        <v>5</v>
      </c>
      <c r="F40" s="15">
        <v>5</v>
      </c>
      <c r="G40" s="15">
        <v>5</v>
      </c>
      <c r="H40" s="15">
        <v>3</v>
      </c>
      <c r="I40" s="15">
        <v>5</v>
      </c>
      <c r="K40" s="15">
        <v>0</v>
      </c>
      <c r="L40" s="15">
        <v>5</v>
      </c>
      <c r="M40" s="17">
        <f t="shared" si="0"/>
        <v>35.200000000000003</v>
      </c>
      <c r="O40" s="15">
        <v>7</v>
      </c>
      <c r="P40" s="15">
        <v>1</v>
      </c>
      <c r="T40" s="15">
        <f t="shared" si="1"/>
        <v>8</v>
      </c>
      <c r="V40" s="15">
        <f t="shared" si="2"/>
        <v>43.2</v>
      </c>
      <c r="W40" s="15">
        <f t="shared" si="3"/>
        <v>5</v>
      </c>
    </row>
    <row r="41" spans="1:23" s="15" customFormat="1">
      <c r="A41" s="15" t="s">
        <v>43</v>
      </c>
      <c r="B41" s="15" t="s">
        <v>44</v>
      </c>
      <c r="C41" s="15" t="s">
        <v>45</v>
      </c>
      <c r="D41" s="15">
        <v>3</v>
      </c>
      <c r="E41" s="15">
        <v>5</v>
      </c>
      <c r="F41" s="15">
        <v>2</v>
      </c>
      <c r="G41" s="15">
        <v>5</v>
      </c>
      <c r="H41" s="15">
        <v>0</v>
      </c>
      <c r="I41" s="15">
        <v>3</v>
      </c>
      <c r="J41" s="15">
        <v>3</v>
      </c>
      <c r="K41" s="15">
        <v>4</v>
      </c>
      <c r="L41" s="15">
        <v>5</v>
      </c>
      <c r="M41" s="17">
        <f t="shared" si="0"/>
        <v>33</v>
      </c>
      <c r="P41" s="15">
        <v>0</v>
      </c>
      <c r="T41" s="15">
        <f t="shared" si="1"/>
        <v>0</v>
      </c>
      <c r="V41" s="15">
        <f t="shared" si="2"/>
        <v>33</v>
      </c>
      <c r="W41" s="15">
        <f t="shared" si="3"/>
        <v>5</v>
      </c>
    </row>
    <row r="42" spans="1:23" s="15" customFormat="1">
      <c r="A42" s="15" t="s">
        <v>47</v>
      </c>
      <c r="B42" s="15" t="s">
        <v>48</v>
      </c>
      <c r="C42" s="15" t="s">
        <v>49</v>
      </c>
      <c r="D42" s="15">
        <v>5</v>
      </c>
      <c r="E42" s="15">
        <v>5</v>
      </c>
      <c r="F42" s="15">
        <v>0</v>
      </c>
      <c r="G42" s="15">
        <v>0</v>
      </c>
      <c r="H42" s="15">
        <v>4</v>
      </c>
      <c r="L42" s="15">
        <v>5</v>
      </c>
      <c r="M42" s="17">
        <f t="shared" si="0"/>
        <v>20.900000000000002</v>
      </c>
      <c r="T42" s="15">
        <f t="shared" si="1"/>
        <v>0</v>
      </c>
      <c r="V42" s="15">
        <f t="shared" si="2"/>
        <v>20.900000000000002</v>
      </c>
      <c r="W42" s="15">
        <f t="shared" si="3"/>
        <v>5</v>
      </c>
    </row>
    <row r="43" spans="1:23" s="15" customFormat="1">
      <c r="A43" s="15" t="s">
        <v>46</v>
      </c>
      <c r="B43" s="15" t="s">
        <v>39</v>
      </c>
      <c r="C43" s="15" t="s">
        <v>132</v>
      </c>
      <c r="D43" s="15">
        <v>4</v>
      </c>
      <c r="E43" s="15">
        <v>4</v>
      </c>
      <c r="F43" s="15">
        <v>10</v>
      </c>
      <c r="G43" s="15">
        <v>5</v>
      </c>
      <c r="H43" s="15">
        <v>1</v>
      </c>
      <c r="I43" s="15">
        <v>6</v>
      </c>
      <c r="J43" s="15">
        <v>5</v>
      </c>
      <c r="K43" s="15">
        <v>2</v>
      </c>
      <c r="L43" s="15">
        <v>5</v>
      </c>
      <c r="M43" s="17">
        <f t="shared" si="0"/>
        <v>46.2</v>
      </c>
      <c r="T43" s="15">
        <f t="shared" si="1"/>
        <v>0</v>
      </c>
      <c r="V43" s="15">
        <f t="shared" si="2"/>
        <v>46.2</v>
      </c>
      <c r="W43" s="15">
        <f t="shared" si="3"/>
        <v>5</v>
      </c>
    </row>
    <row r="44" spans="1:23" s="15" customFormat="1">
      <c r="A44" s="15" t="s">
        <v>46</v>
      </c>
      <c r="B44" s="15" t="s">
        <v>133</v>
      </c>
      <c r="C44" s="15" t="s">
        <v>134</v>
      </c>
      <c r="D44" s="15">
        <v>4</v>
      </c>
      <c r="E44" s="15">
        <v>2</v>
      </c>
      <c r="F44" s="15">
        <v>2</v>
      </c>
      <c r="M44" s="17">
        <f t="shared" si="0"/>
        <v>8.8000000000000007</v>
      </c>
      <c r="T44" s="15">
        <f t="shared" si="1"/>
        <v>0</v>
      </c>
      <c r="V44" s="15">
        <f t="shared" si="2"/>
        <v>8.8000000000000007</v>
      </c>
      <c r="W44" s="15">
        <f t="shared" si="3"/>
        <v>5</v>
      </c>
    </row>
    <row r="45" spans="1:23" s="15" customFormat="1">
      <c r="A45" s="15" t="s">
        <v>135</v>
      </c>
      <c r="B45" s="15" t="s">
        <v>136</v>
      </c>
      <c r="C45" s="15" t="s">
        <v>137</v>
      </c>
      <c r="D45" s="15">
        <v>4</v>
      </c>
      <c r="E45" s="15">
        <v>5</v>
      </c>
      <c r="F45" s="15">
        <v>3</v>
      </c>
      <c r="G45" s="15">
        <v>0</v>
      </c>
      <c r="H45" s="15">
        <v>3</v>
      </c>
      <c r="I45" s="15">
        <v>4</v>
      </c>
      <c r="J45" s="15">
        <v>3</v>
      </c>
      <c r="K45" s="15">
        <v>0</v>
      </c>
      <c r="L45" s="15">
        <v>5</v>
      </c>
      <c r="M45" s="17">
        <f t="shared" si="0"/>
        <v>29.700000000000003</v>
      </c>
      <c r="O45" s="15">
        <v>3.5</v>
      </c>
      <c r="P45" s="15">
        <v>3.5</v>
      </c>
      <c r="T45" s="15">
        <f t="shared" si="1"/>
        <v>7</v>
      </c>
      <c r="V45" s="15">
        <f t="shared" si="2"/>
        <v>36.700000000000003</v>
      </c>
      <c r="W45" s="15">
        <f t="shared" si="3"/>
        <v>5</v>
      </c>
    </row>
    <row r="46" spans="1:23" s="15" customFormat="1">
      <c r="A46" s="15" t="s">
        <v>209</v>
      </c>
      <c r="B46" s="15" t="s">
        <v>210</v>
      </c>
      <c r="C46" s="15" t="s">
        <v>211</v>
      </c>
      <c r="D46" s="15">
        <v>3</v>
      </c>
      <c r="E46" s="15">
        <v>5</v>
      </c>
      <c r="F46" s="15">
        <v>10</v>
      </c>
      <c r="G46" s="15">
        <v>5</v>
      </c>
      <c r="H46" s="15">
        <v>5</v>
      </c>
      <c r="I46" s="15">
        <v>10</v>
      </c>
      <c r="J46" s="15">
        <v>5</v>
      </c>
      <c r="K46" s="15">
        <v>2</v>
      </c>
      <c r="L46" s="15">
        <v>5</v>
      </c>
      <c r="M46" s="17">
        <f t="shared" si="0"/>
        <v>55.000000000000007</v>
      </c>
      <c r="O46" s="15">
        <v>10</v>
      </c>
      <c r="P46" s="15">
        <v>17</v>
      </c>
      <c r="T46" s="15">
        <f t="shared" si="1"/>
        <v>27</v>
      </c>
      <c r="V46" s="15">
        <f t="shared" si="2"/>
        <v>82</v>
      </c>
      <c r="W46" s="15">
        <f t="shared" si="3"/>
        <v>9</v>
      </c>
    </row>
    <row r="47" spans="1:23" s="15" customFormat="1">
      <c r="A47" s="15" t="s">
        <v>244</v>
      </c>
      <c r="B47" s="15" t="s">
        <v>245</v>
      </c>
      <c r="C47" s="15" t="s">
        <v>246</v>
      </c>
      <c r="D47" s="15">
        <v>5</v>
      </c>
      <c r="E47" s="15">
        <v>5</v>
      </c>
      <c r="F47" s="15">
        <v>10</v>
      </c>
      <c r="G47" s="15">
        <v>5</v>
      </c>
      <c r="H47" s="15">
        <v>3</v>
      </c>
      <c r="I47" s="15">
        <v>6</v>
      </c>
      <c r="J47" s="15">
        <v>5</v>
      </c>
      <c r="K47" s="15">
        <v>5</v>
      </c>
      <c r="M47" s="17">
        <f t="shared" si="0"/>
        <v>48.400000000000006</v>
      </c>
      <c r="O47" s="15">
        <v>6</v>
      </c>
      <c r="P47" s="15">
        <v>17</v>
      </c>
      <c r="T47" s="15">
        <f t="shared" si="1"/>
        <v>23</v>
      </c>
      <c r="V47" s="15">
        <f t="shared" si="2"/>
        <v>71.400000000000006</v>
      </c>
      <c r="W47" s="15">
        <f t="shared" si="3"/>
        <v>8</v>
      </c>
    </row>
    <row r="48" spans="1:23" s="15" customFormat="1">
      <c r="A48" s="15" t="s">
        <v>138</v>
      </c>
      <c r="B48" s="15" t="s">
        <v>78</v>
      </c>
      <c r="C48" s="15" t="s">
        <v>139</v>
      </c>
      <c r="D48" s="15">
        <v>5</v>
      </c>
      <c r="E48" s="15">
        <v>5</v>
      </c>
      <c r="F48" s="15">
        <v>10</v>
      </c>
      <c r="G48" s="15">
        <v>5</v>
      </c>
      <c r="H48" s="15">
        <v>5</v>
      </c>
      <c r="I48" s="15">
        <v>10</v>
      </c>
      <c r="J48" s="15">
        <v>5</v>
      </c>
      <c r="K48" s="15">
        <v>5</v>
      </c>
      <c r="M48" s="17">
        <f t="shared" si="0"/>
        <v>55.000000000000007</v>
      </c>
      <c r="O48" s="15">
        <v>3</v>
      </c>
      <c r="P48" s="15">
        <v>11</v>
      </c>
      <c r="T48" s="15">
        <f t="shared" si="1"/>
        <v>14</v>
      </c>
      <c r="V48" s="15">
        <f t="shared" si="2"/>
        <v>69</v>
      </c>
      <c r="W48" s="15">
        <f t="shared" si="3"/>
        <v>7</v>
      </c>
    </row>
    <row r="49" spans="1:23" s="15" customFormat="1">
      <c r="A49" s="15" t="s">
        <v>140</v>
      </c>
      <c r="B49" s="15" t="s">
        <v>141</v>
      </c>
      <c r="C49" s="15" t="s">
        <v>142</v>
      </c>
      <c r="D49" s="15">
        <v>5</v>
      </c>
      <c r="E49" s="15">
        <v>5</v>
      </c>
      <c r="F49" s="15">
        <v>2</v>
      </c>
      <c r="G49" s="15">
        <v>0</v>
      </c>
      <c r="H49" s="15">
        <v>2</v>
      </c>
      <c r="I49" s="15">
        <v>5</v>
      </c>
      <c r="J49" s="15">
        <v>2</v>
      </c>
      <c r="K49" s="15">
        <v>2</v>
      </c>
      <c r="L49" s="15">
        <v>5</v>
      </c>
      <c r="M49" s="17">
        <f t="shared" si="0"/>
        <v>30.800000000000004</v>
      </c>
      <c r="O49" s="15">
        <v>0</v>
      </c>
      <c r="P49" s="15">
        <v>0</v>
      </c>
      <c r="T49" s="15">
        <f t="shared" si="1"/>
        <v>0</v>
      </c>
      <c r="V49" s="15">
        <f t="shared" si="2"/>
        <v>30.800000000000004</v>
      </c>
      <c r="W49" s="15">
        <f t="shared" si="3"/>
        <v>5</v>
      </c>
    </row>
    <row r="50" spans="1:23" s="15" customFormat="1">
      <c r="A50" s="15" t="s">
        <v>63</v>
      </c>
      <c r="B50" s="15" t="s">
        <v>34</v>
      </c>
      <c r="C50" s="15" t="s">
        <v>64</v>
      </c>
      <c r="D50" s="15">
        <v>4</v>
      </c>
      <c r="E50" s="15">
        <v>5</v>
      </c>
      <c r="F50" s="15">
        <v>8</v>
      </c>
      <c r="G50" s="15">
        <v>5</v>
      </c>
      <c r="H50" s="15">
        <v>1</v>
      </c>
      <c r="J50" s="15">
        <v>2</v>
      </c>
      <c r="K50" s="15">
        <v>1</v>
      </c>
      <c r="L50" s="15">
        <v>5</v>
      </c>
      <c r="M50" s="17">
        <f t="shared" si="0"/>
        <v>34.1</v>
      </c>
      <c r="P50" s="15">
        <v>1</v>
      </c>
      <c r="T50" s="15">
        <f t="shared" si="1"/>
        <v>1</v>
      </c>
      <c r="V50" s="15">
        <f t="shared" si="2"/>
        <v>35.1</v>
      </c>
      <c r="W50" s="15">
        <f t="shared" si="3"/>
        <v>5</v>
      </c>
    </row>
    <row r="51" spans="1:23" s="15" customFormat="1">
      <c r="A51" s="15" t="s">
        <v>212</v>
      </c>
      <c r="B51" s="15" t="s">
        <v>213</v>
      </c>
      <c r="C51" s="15" t="s">
        <v>214</v>
      </c>
      <c r="D51" s="15">
        <v>5</v>
      </c>
      <c r="E51" s="15">
        <v>5</v>
      </c>
      <c r="F51" s="15">
        <v>7</v>
      </c>
      <c r="G51" s="15">
        <v>0</v>
      </c>
      <c r="H51" s="15">
        <v>4</v>
      </c>
      <c r="I51" s="15">
        <v>8</v>
      </c>
      <c r="J51" s="15">
        <v>5</v>
      </c>
      <c r="K51" s="15">
        <v>4</v>
      </c>
      <c r="L51" s="15">
        <v>5</v>
      </c>
      <c r="M51" s="17">
        <f t="shared" si="0"/>
        <v>47.300000000000004</v>
      </c>
      <c r="T51" s="15">
        <f t="shared" si="1"/>
        <v>0</v>
      </c>
      <c r="V51" s="15">
        <f t="shared" si="2"/>
        <v>47.300000000000004</v>
      </c>
      <c r="W51" s="15">
        <f t="shared" si="3"/>
        <v>5</v>
      </c>
    </row>
    <row r="52" spans="1:23" s="15" customFormat="1">
      <c r="A52" s="15" t="s">
        <v>72</v>
      </c>
      <c r="B52" s="15" t="s">
        <v>16</v>
      </c>
      <c r="C52" s="15" t="s">
        <v>73</v>
      </c>
      <c r="D52" s="15">
        <v>5</v>
      </c>
      <c r="E52" s="15">
        <v>5</v>
      </c>
      <c r="F52" s="15">
        <v>0</v>
      </c>
      <c r="M52" s="17">
        <f t="shared" si="0"/>
        <v>11</v>
      </c>
      <c r="T52" s="15">
        <f t="shared" si="1"/>
        <v>0</v>
      </c>
      <c r="V52" s="15">
        <f t="shared" si="2"/>
        <v>11</v>
      </c>
      <c r="W52" s="15">
        <f t="shared" si="3"/>
        <v>5</v>
      </c>
    </row>
    <row r="53" spans="1:23" s="15" customFormat="1">
      <c r="A53" s="15" t="s">
        <v>143</v>
      </c>
      <c r="B53" s="15" t="s">
        <v>144</v>
      </c>
      <c r="C53" s="15" t="s">
        <v>145</v>
      </c>
      <c r="D53" s="15">
        <v>4</v>
      </c>
      <c r="E53" s="15">
        <v>1</v>
      </c>
      <c r="F53" s="15">
        <v>6</v>
      </c>
      <c r="G53" s="15">
        <v>4</v>
      </c>
      <c r="H53" s="15">
        <v>3</v>
      </c>
      <c r="I53" s="15">
        <v>3</v>
      </c>
      <c r="J53" s="15">
        <v>5</v>
      </c>
      <c r="K53" s="15">
        <v>2</v>
      </c>
      <c r="L53" s="15">
        <v>5</v>
      </c>
      <c r="M53" s="17">
        <f t="shared" si="0"/>
        <v>36.300000000000004</v>
      </c>
      <c r="P53" s="15">
        <v>0</v>
      </c>
      <c r="T53" s="15">
        <f t="shared" si="1"/>
        <v>0</v>
      </c>
      <c r="V53" s="15">
        <f t="shared" si="2"/>
        <v>36.300000000000004</v>
      </c>
      <c r="W53" s="15">
        <f t="shared" si="3"/>
        <v>5</v>
      </c>
    </row>
    <row r="54" spans="1:23" s="15" customFormat="1">
      <c r="A54" s="15" t="s">
        <v>146</v>
      </c>
      <c r="B54" s="15" t="s">
        <v>147</v>
      </c>
      <c r="C54" s="15" t="s">
        <v>148</v>
      </c>
      <c r="D54" s="15">
        <v>5</v>
      </c>
      <c r="E54" s="15">
        <v>5</v>
      </c>
      <c r="M54" s="17">
        <f t="shared" si="0"/>
        <v>11</v>
      </c>
      <c r="T54" s="15">
        <f t="shared" si="1"/>
        <v>0</v>
      </c>
      <c r="V54" s="15">
        <f t="shared" si="2"/>
        <v>11</v>
      </c>
      <c r="W54" s="15">
        <f t="shared" si="3"/>
        <v>5</v>
      </c>
    </row>
    <row r="55" spans="1:23" s="15" customFormat="1">
      <c r="A55" s="15" t="s">
        <v>67</v>
      </c>
      <c r="B55" s="15" t="s">
        <v>149</v>
      </c>
      <c r="C55" s="15" t="s">
        <v>150</v>
      </c>
      <c r="D55" s="15">
        <v>4</v>
      </c>
      <c r="E55" s="15">
        <v>4</v>
      </c>
      <c r="F55" s="15">
        <v>6</v>
      </c>
      <c r="G55" s="15">
        <v>1</v>
      </c>
      <c r="H55" s="15">
        <v>2</v>
      </c>
      <c r="I55" s="15">
        <v>4</v>
      </c>
      <c r="J55" s="15">
        <v>4</v>
      </c>
      <c r="K55" s="15">
        <v>2</v>
      </c>
      <c r="L55" s="15">
        <v>5</v>
      </c>
      <c r="M55" s="17">
        <f t="shared" si="0"/>
        <v>35.200000000000003</v>
      </c>
      <c r="O55" s="15">
        <v>3</v>
      </c>
      <c r="P55" s="15">
        <v>3</v>
      </c>
      <c r="T55" s="15">
        <f t="shared" si="1"/>
        <v>6</v>
      </c>
      <c r="V55" s="15">
        <f t="shared" si="2"/>
        <v>41.2</v>
      </c>
      <c r="W55" s="15">
        <f t="shared" si="3"/>
        <v>5</v>
      </c>
    </row>
    <row r="56" spans="1:23" s="15" customFormat="1">
      <c r="A56" s="15" t="s">
        <v>247</v>
      </c>
      <c r="B56" s="15" t="s">
        <v>16</v>
      </c>
      <c r="C56" s="15" t="s">
        <v>248</v>
      </c>
      <c r="D56" s="15">
        <v>5</v>
      </c>
      <c r="E56" s="15">
        <v>3</v>
      </c>
      <c r="F56" s="15">
        <v>6</v>
      </c>
      <c r="G56" s="15">
        <v>5</v>
      </c>
      <c r="H56" s="15">
        <v>2</v>
      </c>
      <c r="I56" s="15">
        <v>10</v>
      </c>
      <c r="J56" s="15">
        <v>0</v>
      </c>
      <c r="K56" s="15">
        <v>2</v>
      </c>
      <c r="L56" s="15">
        <v>5</v>
      </c>
      <c r="M56" s="17">
        <f t="shared" si="0"/>
        <v>41.800000000000004</v>
      </c>
      <c r="O56" s="15">
        <v>5</v>
      </c>
      <c r="P56" s="15">
        <v>5</v>
      </c>
      <c r="T56" s="15">
        <f t="shared" si="1"/>
        <v>10</v>
      </c>
      <c r="V56" s="15">
        <f t="shared" si="2"/>
        <v>51.800000000000004</v>
      </c>
      <c r="W56" s="15">
        <f t="shared" si="3"/>
        <v>6</v>
      </c>
    </row>
    <row r="57" spans="1:23" s="15" customFormat="1">
      <c r="A57" s="15" t="s">
        <v>215</v>
      </c>
      <c r="B57" s="15" t="s">
        <v>167</v>
      </c>
      <c r="C57" s="15" t="s">
        <v>216</v>
      </c>
      <c r="D57" s="15">
        <v>5</v>
      </c>
      <c r="E57" s="15">
        <v>5</v>
      </c>
      <c r="F57" s="15">
        <v>5</v>
      </c>
      <c r="G57" s="15">
        <v>0</v>
      </c>
      <c r="H57" s="15">
        <v>5</v>
      </c>
      <c r="I57" s="15">
        <v>10</v>
      </c>
      <c r="J57" s="15">
        <v>5</v>
      </c>
      <c r="K57" s="15">
        <v>2</v>
      </c>
      <c r="L57" s="15">
        <v>5</v>
      </c>
      <c r="M57" s="17">
        <f t="shared" si="0"/>
        <v>46.2</v>
      </c>
      <c r="O57" s="15">
        <v>3</v>
      </c>
      <c r="P57" s="15">
        <v>11</v>
      </c>
      <c r="T57" s="15">
        <f t="shared" si="1"/>
        <v>14</v>
      </c>
      <c r="V57" s="15">
        <f t="shared" si="2"/>
        <v>60.2</v>
      </c>
      <c r="W57" s="15">
        <f t="shared" si="3"/>
        <v>6</v>
      </c>
    </row>
    <row r="58" spans="1:23" s="15" customFormat="1">
      <c r="A58" s="15" t="s">
        <v>82</v>
      </c>
      <c r="B58" s="15" t="s">
        <v>18</v>
      </c>
      <c r="C58" s="15" t="s">
        <v>83</v>
      </c>
      <c r="D58" s="15">
        <v>5</v>
      </c>
      <c r="E58" s="15">
        <v>5</v>
      </c>
      <c r="F58" s="15">
        <v>10</v>
      </c>
      <c r="G58" s="15">
        <v>5</v>
      </c>
      <c r="H58" s="15">
        <v>3</v>
      </c>
      <c r="I58" s="15">
        <v>7</v>
      </c>
      <c r="J58" s="15">
        <v>5</v>
      </c>
      <c r="K58" s="15">
        <v>3</v>
      </c>
      <c r="L58" s="15">
        <v>5</v>
      </c>
      <c r="M58" s="17">
        <f t="shared" si="0"/>
        <v>52.800000000000004</v>
      </c>
      <c r="T58" s="15">
        <f t="shared" si="1"/>
        <v>0</v>
      </c>
      <c r="V58" s="15">
        <f t="shared" si="2"/>
        <v>52.800000000000004</v>
      </c>
      <c r="W58" s="15">
        <f t="shared" si="3"/>
        <v>6</v>
      </c>
    </row>
    <row r="59" spans="1:23" s="15" customFormat="1">
      <c r="A59" s="15" t="s">
        <v>68</v>
      </c>
      <c r="B59" s="15" t="s">
        <v>151</v>
      </c>
      <c r="C59" s="15" t="s">
        <v>152</v>
      </c>
      <c r="D59" s="15">
        <v>3</v>
      </c>
      <c r="E59" s="15">
        <v>5</v>
      </c>
      <c r="F59" s="15">
        <v>6</v>
      </c>
      <c r="G59" s="15">
        <v>0</v>
      </c>
      <c r="H59" s="15">
        <v>2</v>
      </c>
      <c r="I59" s="15">
        <v>8</v>
      </c>
      <c r="J59" s="15">
        <v>5</v>
      </c>
      <c r="K59" s="15">
        <v>4</v>
      </c>
      <c r="L59" s="15">
        <v>5</v>
      </c>
      <c r="M59" s="17">
        <f t="shared" si="0"/>
        <v>41.800000000000004</v>
      </c>
      <c r="O59" s="15">
        <v>6</v>
      </c>
      <c r="P59" s="15">
        <v>6</v>
      </c>
      <c r="T59" s="15">
        <f t="shared" si="1"/>
        <v>12</v>
      </c>
      <c r="V59" s="15">
        <f t="shared" si="2"/>
        <v>53.800000000000004</v>
      </c>
      <c r="W59" s="15">
        <f t="shared" si="3"/>
        <v>6</v>
      </c>
    </row>
    <row r="60" spans="1:23" s="15" customFormat="1">
      <c r="A60" s="15" t="s">
        <v>217</v>
      </c>
      <c r="B60" s="15" t="s">
        <v>11</v>
      </c>
      <c r="C60" s="15" t="s">
        <v>218</v>
      </c>
      <c r="D60" s="15">
        <v>4</v>
      </c>
      <c r="E60" s="15">
        <v>5</v>
      </c>
      <c r="F60" s="15">
        <v>8</v>
      </c>
      <c r="G60" s="15">
        <v>3</v>
      </c>
      <c r="H60" s="15">
        <v>5</v>
      </c>
      <c r="I60" s="15">
        <v>7</v>
      </c>
      <c r="J60" s="15">
        <v>2</v>
      </c>
      <c r="K60" s="15">
        <v>1</v>
      </c>
      <c r="L60" s="15">
        <v>5</v>
      </c>
      <c r="M60" s="17">
        <f t="shared" si="0"/>
        <v>44</v>
      </c>
      <c r="T60" s="15">
        <f t="shared" si="1"/>
        <v>0</v>
      </c>
      <c r="V60" s="15">
        <f t="shared" si="2"/>
        <v>44</v>
      </c>
      <c r="W60" s="15">
        <f t="shared" si="3"/>
        <v>5</v>
      </c>
    </row>
    <row r="61" spans="1:23" s="15" customFormat="1">
      <c r="A61" s="15" t="s">
        <v>219</v>
      </c>
      <c r="B61" s="15" t="s">
        <v>50</v>
      </c>
      <c r="C61" s="15" t="s">
        <v>220</v>
      </c>
      <c r="D61" s="15">
        <v>5</v>
      </c>
      <c r="E61" s="15">
        <v>5</v>
      </c>
      <c r="F61" s="15">
        <v>5</v>
      </c>
      <c r="G61" s="15">
        <v>0</v>
      </c>
      <c r="H61" s="15">
        <v>1</v>
      </c>
      <c r="I61" s="15">
        <v>1</v>
      </c>
      <c r="J61" s="15">
        <v>5</v>
      </c>
      <c r="L61" s="15">
        <v>5</v>
      </c>
      <c r="M61" s="17">
        <f t="shared" si="0"/>
        <v>29.700000000000003</v>
      </c>
      <c r="O61" s="15">
        <v>4.5</v>
      </c>
      <c r="P61" s="15">
        <v>4.5</v>
      </c>
      <c r="T61" s="15">
        <f t="shared" si="1"/>
        <v>9</v>
      </c>
      <c r="V61" s="15">
        <f t="shared" si="2"/>
        <v>38.700000000000003</v>
      </c>
      <c r="W61" s="15">
        <f t="shared" si="3"/>
        <v>5</v>
      </c>
    </row>
    <row r="62" spans="1:23" s="15" customFormat="1">
      <c r="A62" s="15" t="s">
        <v>153</v>
      </c>
      <c r="B62" s="15" t="s">
        <v>78</v>
      </c>
      <c r="C62" s="15" t="s">
        <v>155</v>
      </c>
      <c r="D62" s="15">
        <v>4</v>
      </c>
      <c r="E62" s="15">
        <v>3</v>
      </c>
      <c r="F62" s="15">
        <v>6</v>
      </c>
      <c r="G62" s="15">
        <v>5</v>
      </c>
      <c r="M62" s="17">
        <f t="shared" si="0"/>
        <v>19.8</v>
      </c>
      <c r="T62" s="15">
        <f t="shared" si="1"/>
        <v>0</v>
      </c>
      <c r="V62" s="15">
        <f t="shared" si="2"/>
        <v>19.8</v>
      </c>
      <c r="W62" s="15">
        <f t="shared" si="3"/>
        <v>5</v>
      </c>
    </row>
    <row r="63" spans="1:23" s="15" customFormat="1">
      <c r="A63" s="15" t="s">
        <v>153</v>
      </c>
      <c r="B63" s="15" t="s">
        <v>14</v>
      </c>
      <c r="C63" s="15" t="s">
        <v>154</v>
      </c>
      <c r="D63" s="15">
        <v>4</v>
      </c>
      <c r="E63" s="15">
        <v>5</v>
      </c>
      <c r="F63" s="15">
        <v>8</v>
      </c>
      <c r="G63" s="15">
        <v>0</v>
      </c>
      <c r="H63" s="15">
        <v>5</v>
      </c>
      <c r="J63" s="15">
        <v>1</v>
      </c>
      <c r="M63" s="17">
        <f t="shared" si="0"/>
        <v>25.3</v>
      </c>
      <c r="T63" s="15">
        <f t="shared" si="1"/>
        <v>0</v>
      </c>
      <c r="V63" s="15">
        <f t="shared" si="2"/>
        <v>25.3</v>
      </c>
      <c r="W63" s="15">
        <f t="shared" si="3"/>
        <v>5</v>
      </c>
    </row>
    <row r="64" spans="1:23" s="15" customFormat="1">
      <c r="A64" s="15" t="s">
        <v>156</v>
      </c>
      <c r="B64" s="15" t="s">
        <v>16</v>
      </c>
      <c r="C64" s="15" t="s">
        <v>159</v>
      </c>
      <c r="D64" s="15">
        <v>5</v>
      </c>
      <c r="E64" s="15">
        <v>5</v>
      </c>
      <c r="F64" s="15">
        <v>10</v>
      </c>
      <c r="G64" s="15">
        <v>5</v>
      </c>
      <c r="H64" s="15">
        <v>3</v>
      </c>
      <c r="I64" s="15">
        <v>6</v>
      </c>
      <c r="J64" s="15">
        <v>1</v>
      </c>
      <c r="K64" s="15">
        <v>2</v>
      </c>
      <c r="L64" s="15">
        <v>5</v>
      </c>
      <c r="M64" s="17">
        <f t="shared" si="0"/>
        <v>46.2</v>
      </c>
      <c r="T64" s="15">
        <f t="shared" si="1"/>
        <v>0</v>
      </c>
      <c r="V64" s="15">
        <f t="shared" si="2"/>
        <v>46.2</v>
      </c>
      <c r="W64" s="15">
        <f t="shared" si="3"/>
        <v>5</v>
      </c>
    </row>
    <row r="65" spans="1:23" s="15" customFormat="1">
      <c r="A65" s="15" t="s">
        <v>156</v>
      </c>
      <c r="B65" s="15" t="s">
        <v>157</v>
      </c>
      <c r="C65" s="15" t="s">
        <v>158</v>
      </c>
      <c r="D65" s="15">
        <v>4</v>
      </c>
      <c r="E65" s="15">
        <v>4</v>
      </c>
      <c r="F65" s="15">
        <v>3</v>
      </c>
      <c r="G65" s="15">
        <v>0</v>
      </c>
      <c r="H65" s="15">
        <v>3</v>
      </c>
      <c r="I65" s="15">
        <v>6</v>
      </c>
      <c r="J65" s="15">
        <v>5</v>
      </c>
      <c r="L65" s="15">
        <v>5</v>
      </c>
      <c r="M65" s="17">
        <f t="shared" si="0"/>
        <v>33</v>
      </c>
      <c r="O65" s="15">
        <v>4</v>
      </c>
      <c r="P65" s="15">
        <v>3</v>
      </c>
      <c r="T65" s="15">
        <f t="shared" si="1"/>
        <v>7</v>
      </c>
      <c r="V65" s="15">
        <f t="shared" si="2"/>
        <v>40</v>
      </c>
      <c r="W65" s="15">
        <f t="shared" si="3"/>
        <v>5</v>
      </c>
    </row>
    <row r="66" spans="1:23" s="15" customFormat="1">
      <c r="A66" s="15" t="s">
        <v>160</v>
      </c>
      <c r="B66" s="15" t="s">
        <v>151</v>
      </c>
      <c r="C66" s="15" t="s">
        <v>161</v>
      </c>
      <c r="D66" s="15">
        <v>4</v>
      </c>
      <c r="E66" s="15">
        <v>5</v>
      </c>
      <c r="F66" s="15">
        <v>9</v>
      </c>
      <c r="G66" s="15">
        <v>5</v>
      </c>
      <c r="H66" s="15">
        <v>3</v>
      </c>
      <c r="I66" s="15">
        <v>7</v>
      </c>
      <c r="J66" s="15">
        <v>3</v>
      </c>
      <c r="K66" s="15">
        <v>5</v>
      </c>
      <c r="L66" s="15">
        <v>5</v>
      </c>
      <c r="M66" s="17">
        <f t="shared" si="0"/>
        <v>50.6</v>
      </c>
      <c r="T66" s="15">
        <f t="shared" si="1"/>
        <v>0</v>
      </c>
      <c r="V66" s="15">
        <f t="shared" si="2"/>
        <v>50.6</v>
      </c>
      <c r="W66" s="15">
        <f t="shared" si="3"/>
        <v>5</v>
      </c>
    </row>
    <row r="67" spans="1:23" s="15" customFormat="1">
      <c r="A67" s="15" t="s">
        <v>77</v>
      </c>
      <c r="B67" s="15" t="s">
        <v>162</v>
      </c>
      <c r="C67" s="15" t="s">
        <v>163</v>
      </c>
      <c r="D67" s="15">
        <v>5</v>
      </c>
      <c r="E67" s="15">
        <v>5</v>
      </c>
      <c r="F67" s="15">
        <v>7</v>
      </c>
      <c r="G67" s="15">
        <v>1</v>
      </c>
      <c r="H67" s="15">
        <v>3</v>
      </c>
      <c r="I67" s="15">
        <v>8</v>
      </c>
      <c r="J67" s="15">
        <v>4</v>
      </c>
      <c r="K67" s="15">
        <v>2</v>
      </c>
      <c r="L67" s="15">
        <v>5</v>
      </c>
      <c r="M67" s="17">
        <f t="shared" ref="M67:M97" si="4">IF(SUM(D67:L67)*1.1&lt;60,SUM(D67:L67)*1.1,60)</f>
        <v>44</v>
      </c>
      <c r="T67" s="15">
        <f t="shared" ref="T67:T97" si="5" xml:space="preserve"> IF(SUM(O67:S67)&gt;30,30,SUM(O67:S67))</f>
        <v>0</v>
      </c>
      <c r="V67" s="15">
        <f t="shared" ref="V67:V96" si="6">M67+T67+U67</f>
        <v>44</v>
      </c>
      <c r="W67" s="15">
        <f t="shared" ref="W67:W97" si="7">IF(V67&lt;51,5,IF(V67&lt;61,6,IF(V67&lt;71,7,IF(V67&lt;81,8,IF(V67&lt;91,9,10)))))</f>
        <v>5</v>
      </c>
    </row>
    <row r="68" spans="1:23" s="15" customFormat="1">
      <c r="A68" s="15" t="s">
        <v>77</v>
      </c>
      <c r="B68" s="15" t="s">
        <v>144</v>
      </c>
      <c r="C68" s="15" t="s">
        <v>164</v>
      </c>
      <c r="D68" s="15">
        <v>5</v>
      </c>
      <c r="E68" s="15">
        <v>3</v>
      </c>
      <c r="F68" s="15">
        <v>5</v>
      </c>
      <c r="G68" s="15">
        <v>3</v>
      </c>
      <c r="H68" s="15">
        <v>5</v>
      </c>
      <c r="I68" s="15">
        <v>8</v>
      </c>
      <c r="J68" s="15">
        <v>2</v>
      </c>
      <c r="K68" s="15">
        <v>3</v>
      </c>
      <c r="L68" s="15">
        <v>5</v>
      </c>
      <c r="M68" s="17">
        <f t="shared" si="4"/>
        <v>42.900000000000006</v>
      </c>
      <c r="T68" s="15">
        <f t="shared" si="5"/>
        <v>0</v>
      </c>
      <c r="V68" s="15">
        <f t="shared" si="6"/>
        <v>42.900000000000006</v>
      </c>
      <c r="W68" s="15">
        <f t="shared" si="7"/>
        <v>5</v>
      </c>
    </row>
    <row r="69" spans="1:23" s="15" customFormat="1">
      <c r="A69" s="15" t="s">
        <v>221</v>
      </c>
      <c r="B69" s="15" t="s">
        <v>222</v>
      </c>
      <c r="C69" s="15" t="s">
        <v>223</v>
      </c>
      <c r="D69" s="15">
        <v>4</v>
      </c>
      <c r="E69" s="15">
        <v>5</v>
      </c>
      <c r="F69" s="15">
        <v>10</v>
      </c>
      <c r="G69" s="15">
        <v>5</v>
      </c>
      <c r="H69" s="15">
        <v>3</v>
      </c>
      <c r="I69" s="15">
        <v>10</v>
      </c>
      <c r="J69" s="15">
        <v>4</v>
      </c>
      <c r="K69" s="15">
        <v>1</v>
      </c>
      <c r="L69" s="15">
        <v>5</v>
      </c>
      <c r="M69" s="17">
        <f t="shared" si="4"/>
        <v>51.7</v>
      </c>
      <c r="O69" s="15">
        <v>2</v>
      </c>
      <c r="T69" s="15">
        <f t="shared" si="5"/>
        <v>2</v>
      </c>
      <c r="V69" s="15">
        <f t="shared" si="6"/>
        <v>53.7</v>
      </c>
      <c r="W69" s="15">
        <f t="shared" si="7"/>
        <v>6</v>
      </c>
    </row>
    <row r="70" spans="1:23" s="15" customFormat="1">
      <c r="A70" s="15" t="s">
        <v>165</v>
      </c>
      <c r="B70" s="15" t="s">
        <v>12</v>
      </c>
      <c r="C70" s="15" t="s">
        <v>166</v>
      </c>
      <c r="D70" s="15">
        <v>3</v>
      </c>
      <c r="E70" s="15">
        <v>5</v>
      </c>
      <c r="F70" s="15">
        <v>10</v>
      </c>
      <c r="G70" s="15">
        <v>5</v>
      </c>
      <c r="H70" s="15">
        <v>3</v>
      </c>
      <c r="I70" s="15">
        <v>8</v>
      </c>
      <c r="J70" s="15">
        <v>5</v>
      </c>
      <c r="K70" s="15">
        <v>2</v>
      </c>
      <c r="L70" s="15">
        <v>5</v>
      </c>
      <c r="M70" s="17">
        <f t="shared" si="4"/>
        <v>50.6</v>
      </c>
      <c r="P70" s="15">
        <v>1</v>
      </c>
      <c r="T70" s="15">
        <f t="shared" si="5"/>
        <v>1</v>
      </c>
      <c r="V70" s="15">
        <f t="shared" si="6"/>
        <v>51.6</v>
      </c>
      <c r="W70" s="15">
        <f t="shared" si="7"/>
        <v>6</v>
      </c>
    </row>
    <row r="71" spans="1:23" s="15" customFormat="1">
      <c r="A71" s="15" t="s">
        <v>165</v>
      </c>
      <c r="B71" s="15" t="s">
        <v>167</v>
      </c>
      <c r="C71" s="15" t="s">
        <v>168</v>
      </c>
      <c r="D71" s="15">
        <v>3</v>
      </c>
      <c r="E71" s="15">
        <v>5</v>
      </c>
      <c r="F71" s="15">
        <v>5</v>
      </c>
      <c r="G71" s="15">
        <v>2</v>
      </c>
      <c r="H71" s="15">
        <v>3</v>
      </c>
      <c r="I71" s="15">
        <v>8</v>
      </c>
      <c r="J71" s="15">
        <v>5</v>
      </c>
      <c r="K71" s="15">
        <v>2</v>
      </c>
      <c r="L71" s="15">
        <v>5</v>
      </c>
      <c r="M71" s="17">
        <f t="shared" si="4"/>
        <v>41.800000000000004</v>
      </c>
      <c r="O71" s="15">
        <v>3</v>
      </c>
      <c r="P71" s="15">
        <v>1</v>
      </c>
      <c r="T71" s="15">
        <f t="shared" si="5"/>
        <v>4</v>
      </c>
      <c r="V71" s="15">
        <f t="shared" si="6"/>
        <v>45.800000000000004</v>
      </c>
      <c r="W71" s="15">
        <f t="shared" si="7"/>
        <v>5</v>
      </c>
    </row>
    <row r="72" spans="1:23" s="15" customFormat="1">
      <c r="A72" s="15" t="s">
        <v>224</v>
      </c>
      <c r="B72" s="15" t="s">
        <v>225</v>
      </c>
      <c r="C72" s="15" t="s">
        <v>226</v>
      </c>
      <c r="E72" s="15">
        <v>2</v>
      </c>
      <c r="F72" s="15">
        <v>5</v>
      </c>
      <c r="G72" s="15">
        <v>5</v>
      </c>
      <c r="H72" s="15">
        <v>3</v>
      </c>
      <c r="I72" s="15">
        <v>7</v>
      </c>
      <c r="J72" s="15">
        <v>5</v>
      </c>
      <c r="K72" s="15">
        <v>2</v>
      </c>
      <c r="L72" s="15">
        <v>5</v>
      </c>
      <c r="M72" s="17">
        <f t="shared" si="4"/>
        <v>37.400000000000006</v>
      </c>
      <c r="T72" s="15">
        <f t="shared" si="5"/>
        <v>0</v>
      </c>
      <c r="V72" s="15">
        <f t="shared" si="6"/>
        <v>37.400000000000006</v>
      </c>
      <c r="W72" s="15">
        <f t="shared" si="7"/>
        <v>5</v>
      </c>
    </row>
    <row r="73" spans="1:23" s="15" customFormat="1">
      <c r="A73" s="15" t="s">
        <v>169</v>
      </c>
      <c r="B73" s="15" t="s">
        <v>11</v>
      </c>
      <c r="C73" s="15" t="s">
        <v>170</v>
      </c>
      <c r="D73" s="15">
        <v>4</v>
      </c>
      <c r="E73" s="15">
        <v>3</v>
      </c>
      <c r="F73" s="15">
        <v>5</v>
      </c>
      <c r="G73" s="15">
        <v>5</v>
      </c>
      <c r="H73" s="15">
        <v>0</v>
      </c>
      <c r="J73" s="15">
        <v>5</v>
      </c>
      <c r="K73" s="15">
        <v>5</v>
      </c>
      <c r="L73" s="15">
        <v>5</v>
      </c>
      <c r="M73" s="17">
        <f t="shared" si="4"/>
        <v>35.200000000000003</v>
      </c>
      <c r="T73" s="15">
        <f t="shared" si="5"/>
        <v>0</v>
      </c>
      <c r="V73" s="15">
        <f t="shared" si="6"/>
        <v>35.200000000000003</v>
      </c>
      <c r="W73" s="15">
        <f t="shared" si="7"/>
        <v>5</v>
      </c>
    </row>
    <row r="74" spans="1:23" s="15" customFormat="1">
      <c r="A74" s="15" t="s">
        <v>171</v>
      </c>
      <c r="B74" s="15" t="s">
        <v>133</v>
      </c>
      <c r="C74" s="15" t="s">
        <v>172</v>
      </c>
      <c r="D74" s="15">
        <v>3</v>
      </c>
      <c r="E74" s="15">
        <v>0</v>
      </c>
      <c r="F74" s="15">
        <v>4</v>
      </c>
      <c r="G74" s="15">
        <v>0</v>
      </c>
      <c r="H74" s="15">
        <v>3</v>
      </c>
      <c r="I74" s="15">
        <v>3</v>
      </c>
      <c r="J74" s="15">
        <v>2</v>
      </c>
      <c r="M74" s="17">
        <f t="shared" si="4"/>
        <v>16.5</v>
      </c>
      <c r="T74" s="15">
        <f t="shared" si="5"/>
        <v>0</v>
      </c>
      <c r="V74" s="15">
        <f t="shared" si="6"/>
        <v>16.5</v>
      </c>
      <c r="W74" s="15">
        <f t="shared" si="7"/>
        <v>5</v>
      </c>
    </row>
    <row r="75" spans="1:23" s="15" customFormat="1">
      <c r="A75" s="15" t="s">
        <v>227</v>
      </c>
      <c r="B75" s="15" t="s">
        <v>11</v>
      </c>
      <c r="C75" s="15" t="s">
        <v>228</v>
      </c>
      <c r="D75" s="15">
        <v>3</v>
      </c>
      <c r="E75" s="15">
        <v>5</v>
      </c>
      <c r="F75" s="15">
        <v>3</v>
      </c>
      <c r="G75" s="15">
        <v>0</v>
      </c>
      <c r="H75" s="15">
        <v>0</v>
      </c>
      <c r="M75" s="17">
        <f t="shared" si="4"/>
        <v>12.100000000000001</v>
      </c>
      <c r="O75" s="15">
        <v>3</v>
      </c>
      <c r="P75" s="15">
        <v>3</v>
      </c>
      <c r="T75" s="15">
        <f t="shared" si="5"/>
        <v>6</v>
      </c>
      <c r="V75" s="15">
        <f t="shared" si="6"/>
        <v>18.100000000000001</v>
      </c>
      <c r="W75" s="15">
        <f t="shared" si="7"/>
        <v>5</v>
      </c>
    </row>
    <row r="76" spans="1:23" s="15" customFormat="1">
      <c r="A76" s="15" t="s">
        <v>74</v>
      </c>
      <c r="B76" s="15" t="s">
        <v>9</v>
      </c>
      <c r="C76" s="15" t="s">
        <v>75</v>
      </c>
      <c r="D76" s="15">
        <v>5</v>
      </c>
      <c r="E76" s="15">
        <v>5</v>
      </c>
      <c r="F76" s="15">
        <v>3</v>
      </c>
      <c r="G76" s="15">
        <v>0</v>
      </c>
      <c r="M76" s="17">
        <f t="shared" si="4"/>
        <v>14.3</v>
      </c>
      <c r="O76" s="15">
        <v>0</v>
      </c>
      <c r="P76" s="15">
        <v>0</v>
      </c>
      <c r="T76" s="15">
        <f t="shared" si="5"/>
        <v>0</v>
      </c>
      <c r="V76" s="15">
        <f t="shared" si="6"/>
        <v>14.3</v>
      </c>
      <c r="W76" s="15">
        <f t="shared" si="7"/>
        <v>5</v>
      </c>
    </row>
    <row r="77" spans="1:23" s="15" customFormat="1">
      <c r="A77" s="15" t="s">
        <v>229</v>
      </c>
      <c r="B77" s="15" t="s">
        <v>230</v>
      </c>
      <c r="C77" s="15" t="s">
        <v>258</v>
      </c>
      <c r="D77" s="15">
        <v>4</v>
      </c>
      <c r="E77" s="15">
        <v>0</v>
      </c>
      <c r="F77" s="15">
        <v>5</v>
      </c>
      <c r="G77" s="15">
        <v>2</v>
      </c>
      <c r="H77" s="15">
        <v>5</v>
      </c>
      <c r="K77" s="15">
        <v>1</v>
      </c>
      <c r="L77" s="15">
        <v>5</v>
      </c>
      <c r="M77" s="17">
        <f t="shared" si="4"/>
        <v>24.200000000000003</v>
      </c>
      <c r="T77" s="15">
        <f t="shared" si="5"/>
        <v>0</v>
      </c>
      <c r="V77" s="15">
        <f t="shared" si="6"/>
        <v>24.200000000000003</v>
      </c>
      <c r="W77" s="15">
        <f t="shared" si="7"/>
        <v>5</v>
      </c>
    </row>
    <row r="78" spans="1:23" s="15" customFormat="1">
      <c r="A78" s="15" t="s">
        <v>35</v>
      </c>
      <c r="B78" s="15" t="s">
        <v>9</v>
      </c>
      <c r="C78" s="15" t="s">
        <v>52</v>
      </c>
      <c r="D78" s="15">
        <v>5</v>
      </c>
      <c r="E78" s="15">
        <v>5</v>
      </c>
      <c r="F78" s="15">
        <v>5</v>
      </c>
      <c r="G78" s="15">
        <v>5</v>
      </c>
      <c r="H78" s="15">
        <v>2</v>
      </c>
      <c r="I78" s="15">
        <v>5</v>
      </c>
      <c r="J78" s="15">
        <v>5</v>
      </c>
      <c r="K78" s="15">
        <v>5</v>
      </c>
      <c r="L78" s="15">
        <v>5</v>
      </c>
      <c r="M78" s="17">
        <f t="shared" si="4"/>
        <v>46.2</v>
      </c>
      <c r="T78" s="15">
        <f t="shared" si="5"/>
        <v>0</v>
      </c>
      <c r="V78" s="15">
        <f t="shared" si="6"/>
        <v>46.2</v>
      </c>
      <c r="W78" s="15">
        <f t="shared" si="7"/>
        <v>5</v>
      </c>
    </row>
    <row r="79" spans="1:23" s="15" customFormat="1">
      <c r="A79" s="15" t="s">
        <v>231</v>
      </c>
      <c r="B79" s="15" t="s">
        <v>17</v>
      </c>
      <c r="C79" s="15" t="s">
        <v>232</v>
      </c>
      <c r="D79" s="15">
        <v>5</v>
      </c>
      <c r="E79" s="15">
        <v>4</v>
      </c>
      <c r="F79" s="15">
        <v>7</v>
      </c>
      <c r="G79" s="15">
        <v>5</v>
      </c>
      <c r="H79" s="15">
        <v>3</v>
      </c>
      <c r="I79" s="15">
        <v>6</v>
      </c>
      <c r="J79" s="15">
        <v>2</v>
      </c>
      <c r="K79" s="15">
        <v>2</v>
      </c>
      <c r="L79" s="15">
        <v>5</v>
      </c>
      <c r="M79" s="17">
        <f t="shared" si="4"/>
        <v>42.900000000000006</v>
      </c>
      <c r="T79" s="15">
        <f t="shared" si="5"/>
        <v>0</v>
      </c>
      <c r="V79" s="15">
        <f t="shared" si="6"/>
        <v>42.900000000000006</v>
      </c>
      <c r="W79" s="15">
        <f t="shared" si="7"/>
        <v>5</v>
      </c>
    </row>
    <row r="80" spans="1:23" s="15" customFormat="1">
      <c r="A80" s="15" t="s">
        <v>249</v>
      </c>
      <c r="B80" s="15" t="s">
        <v>250</v>
      </c>
      <c r="C80" s="15" t="s">
        <v>251</v>
      </c>
      <c r="D80" s="15">
        <v>5</v>
      </c>
      <c r="E80" s="15">
        <v>3</v>
      </c>
      <c r="F80" s="15">
        <v>5</v>
      </c>
      <c r="G80" s="15">
        <v>1</v>
      </c>
      <c r="H80" s="15">
        <v>5</v>
      </c>
      <c r="I80" s="15">
        <v>9</v>
      </c>
      <c r="J80" s="15">
        <v>5</v>
      </c>
      <c r="K80" s="15">
        <v>5</v>
      </c>
      <c r="L80" s="15">
        <v>5</v>
      </c>
      <c r="M80" s="17">
        <f t="shared" si="4"/>
        <v>47.300000000000004</v>
      </c>
      <c r="O80" s="15">
        <v>7</v>
      </c>
      <c r="P80" s="15">
        <v>15</v>
      </c>
      <c r="T80" s="15">
        <f t="shared" si="5"/>
        <v>22</v>
      </c>
      <c r="V80" s="15">
        <f t="shared" si="6"/>
        <v>69.300000000000011</v>
      </c>
      <c r="W80" s="15">
        <f t="shared" si="7"/>
        <v>7</v>
      </c>
    </row>
    <row r="81" spans="1:25" s="15" customFormat="1">
      <c r="A81" s="15" t="s">
        <v>40</v>
      </c>
      <c r="B81" s="15" t="s">
        <v>13</v>
      </c>
      <c r="C81" s="15" t="s">
        <v>41</v>
      </c>
      <c r="D81" s="15">
        <v>3</v>
      </c>
      <c r="E81" s="15">
        <v>5</v>
      </c>
      <c r="F81" s="15">
        <v>10</v>
      </c>
      <c r="G81" s="15">
        <v>3</v>
      </c>
      <c r="J81" s="15">
        <v>1</v>
      </c>
      <c r="L81" s="15">
        <v>5</v>
      </c>
      <c r="M81" s="17">
        <f t="shared" si="4"/>
        <v>29.700000000000003</v>
      </c>
      <c r="T81" s="15">
        <f t="shared" si="5"/>
        <v>0</v>
      </c>
      <c r="V81" s="15">
        <f t="shared" si="6"/>
        <v>29.700000000000003</v>
      </c>
      <c r="W81" s="15">
        <f t="shared" si="7"/>
        <v>5</v>
      </c>
    </row>
    <row r="82" spans="1:25" s="15" customFormat="1">
      <c r="A82" s="15" t="s">
        <v>40</v>
      </c>
      <c r="B82" s="15" t="s">
        <v>54</v>
      </c>
      <c r="C82" s="15" t="s">
        <v>233</v>
      </c>
      <c r="D82" s="15">
        <v>5</v>
      </c>
      <c r="E82" s="15">
        <v>5</v>
      </c>
      <c r="F82" s="15">
        <v>5</v>
      </c>
      <c r="G82" s="15">
        <v>1</v>
      </c>
      <c r="H82" s="15">
        <v>5</v>
      </c>
      <c r="I82" s="15">
        <v>7</v>
      </c>
      <c r="J82" s="15">
        <v>5</v>
      </c>
      <c r="K82" s="15">
        <v>1</v>
      </c>
      <c r="L82" s="15">
        <v>5</v>
      </c>
      <c r="M82" s="17">
        <f t="shared" si="4"/>
        <v>42.900000000000006</v>
      </c>
      <c r="O82" s="15">
        <v>9</v>
      </c>
      <c r="P82" s="15">
        <v>15</v>
      </c>
      <c r="T82" s="15">
        <f t="shared" si="5"/>
        <v>24</v>
      </c>
      <c r="V82" s="15">
        <f t="shared" si="6"/>
        <v>66.900000000000006</v>
      </c>
      <c r="W82" s="15">
        <f t="shared" si="7"/>
        <v>7</v>
      </c>
    </row>
    <row r="83" spans="1:25" s="15" customFormat="1">
      <c r="A83" s="15" t="s">
        <v>10</v>
      </c>
      <c r="B83" s="15" t="s">
        <v>173</v>
      </c>
      <c r="C83" s="15" t="s">
        <v>174</v>
      </c>
      <c r="D83" s="15">
        <v>5</v>
      </c>
      <c r="E83" s="15">
        <v>5</v>
      </c>
      <c r="F83" s="15">
        <v>10</v>
      </c>
      <c r="G83" s="15">
        <v>5</v>
      </c>
      <c r="H83" s="15">
        <v>3</v>
      </c>
      <c r="I83" s="15">
        <v>4</v>
      </c>
      <c r="J83" s="15">
        <v>5</v>
      </c>
      <c r="K83" s="15">
        <v>5</v>
      </c>
      <c r="L83" s="15">
        <v>5</v>
      </c>
      <c r="M83" s="17">
        <f t="shared" si="4"/>
        <v>51.7</v>
      </c>
      <c r="O83" s="15">
        <v>10</v>
      </c>
      <c r="T83" s="15">
        <f t="shared" si="5"/>
        <v>10</v>
      </c>
      <c r="V83" s="15">
        <f t="shared" si="6"/>
        <v>61.7</v>
      </c>
      <c r="W83" s="15">
        <f t="shared" si="7"/>
        <v>7</v>
      </c>
    </row>
    <row r="84" spans="1:25" s="15" customFormat="1">
      <c r="A84" s="15" t="s">
        <v>252</v>
      </c>
      <c r="B84" s="15" t="s">
        <v>234</v>
      </c>
      <c r="C84" s="15" t="s">
        <v>235</v>
      </c>
      <c r="D84" s="15">
        <v>5</v>
      </c>
      <c r="E84" s="15">
        <v>3</v>
      </c>
      <c r="F84" s="15">
        <v>9</v>
      </c>
      <c r="G84" s="15">
        <v>0</v>
      </c>
      <c r="H84" s="15">
        <v>1</v>
      </c>
      <c r="I84" s="15">
        <v>3</v>
      </c>
      <c r="J84" s="15">
        <v>5</v>
      </c>
      <c r="K84" s="15">
        <v>0</v>
      </c>
      <c r="L84" s="15">
        <v>5</v>
      </c>
      <c r="M84" s="17">
        <f t="shared" si="4"/>
        <v>34.1</v>
      </c>
      <c r="O84" s="15">
        <v>4.5</v>
      </c>
      <c r="P84" s="15">
        <v>4.5</v>
      </c>
      <c r="T84" s="15">
        <f t="shared" si="5"/>
        <v>9</v>
      </c>
      <c r="V84" s="15">
        <f t="shared" si="6"/>
        <v>43.1</v>
      </c>
      <c r="W84" s="15">
        <f t="shared" si="7"/>
        <v>5</v>
      </c>
      <c r="X84" s="15">
        <v>6</v>
      </c>
      <c r="Y84" s="15" t="s">
        <v>265</v>
      </c>
    </row>
    <row r="85" spans="1:25" s="15" customFormat="1">
      <c r="A85" s="15" t="s">
        <v>175</v>
      </c>
      <c r="B85" s="15" t="s">
        <v>15</v>
      </c>
      <c r="C85" s="15" t="s">
        <v>176</v>
      </c>
      <c r="D85" s="15">
        <v>4</v>
      </c>
      <c r="E85" s="15">
        <v>3</v>
      </c>
      <c r="F85" s="15">
        <v>5</v>
      </c>
      <c r="G85" s="15">
        <v>0</v>
      </c>
      <c r="H85" s="15">
        <v>5</v>
      </c>
      <c r="I85" s="15">
        <v>6</v>
      </c>
      <c r="J85" s="15">
        <v>5</v>
      </c>
      <c r="K85" s="15">
        <v>2</v>
      </c>
      <c r="L85" s="15">
        <v>5</v>
      </c>
      <c r="M85" s="17">
        <f t="shared" si="4"/>
        <v>38.5</v>
      </c>
      <c r="T85" s="15">
        <f t="shared" si="5"/>
        <v>0</v>
      </c>
      <c r="V85" s="15">
        <f t="shared" si="6"/>
        <v>38.5</v>
      </c>
      <c r="W85" s="15">
        <f t="shared" si="7"/>
        <v>5</v>
      </c>
      <c r="X85" s="15">
        <v>6</v>
      </c>
      <c r="Y85" s="15" t="s">
        <v>265</v>
      </c>
    </row>
    <row r="86" spans="1:25" s="15" customFormat="1">
      <c r="A86" s="15" t="s">
        <v>177</v>
      </c>
      <c r="B86" s="15" t="s">
        <v>53</v>
      </c>
      <c r="C86" s="15" t="s">
        <v>178</v>
      </c>
      <c r="D86" s="15">
        <v>3</v>
      </c>
      <c r="E86" s="15">
        <v>5</v>
      </c>
      <c r="F86" s="15">
        <v>5</v>
      </c>
      <c r="G86" s="15">
        <v>5</v>
      </c>
      <c r="H86" s="15">
        <v>5</v>
      </c>
      <c r="I86" s="15">
        <v>10</v>
      </c>
      <c r="J86" s="15">
        <v>5</v>
      </c>
      <c r="K86" s="15">
        <v>0</v>
      </c>
      <c r="L86" s="15">
        <v>5</v>
      </c>
      <c r="M86" s="17">
        <f t="shared" si="4"/>
        <v>47.300000000000004</v>
      </c>
      <c r="O86" s="15">
        <v>10</v>
      </c>
      <c r="P86" s="15">
        <v>5</v>
      </c>
      <c r="T86" s="15">
        <f t="shared" si="5"/>
        <v>15</v>
      </c>
      <c r="V86" s="15">
        <f t="shared" si="6"/>
        <v>62.300000000000004</v>
      </c>
      <c r="W86" s="15">
        <f t="shared" si="7"/>
        <v>7</v>
      </c>
    </row>
    <row r="87" spans="1:25" s="15" customFormat="1">
      <c r="A87" s="15" t="s">
        <v>179</v>
      </c>
      <c r="B87" s="15" t="s">
        <v>17</v>
      </c>
      <c r="C87" s="15" t="s">
        <v>180</v>
      </c>
      <c r="D87" s="15">
        <v>5</v>
      </c>
      <c r="E87" s="15">
        <v>3</v>
      </c>
      <c r="F87" s="15">
        <v>5</v>
      </c>
      <c r="G87" s="15">
        <v>3</v>
      </c>
      <c r="H87" s="15">
        <v>2</v>
      </c>
      <c r="I87" s="15">
        <v>10</v>
      </c>
      <c r="J87" s="15">
        <v>4</v>
      </c>
      <c r="K87" s="15">
        <v>2</v>
      </c>
      <c r="L87" s="15">
        <v>5</v>
      </c>
      <c r="M87" s="17">
        <f t="shared" si="4"/>
        <v>42.900000000000006</v>
      </c>
      <c r="T87" s="15">
        <f t="shared" si="5"/>
        <v>0</v>
      </c>
      <c r="V87" s="15">
        <f t="shared" si="6"/>
        <v>42.900000000000006</v>
      </c>
      <c r="W87" s="15">
        <f t="shared" si="7"/>
        <v>5</v>
      </c>
    </row>
    <row r="88" spans="1:25" s="15" customFormat="1">
      <c r="A88" s="15" t="s">
        <v>236</v>
      </c>
      <c r="B88" s="15" t="s">
        <v>237</v>
      </c>
      <c r="C88" s="15" t="s">
        <v>238</v>
      </c>
      <c r="D88" s="15">
        <v>1</v>
      </c>
      <c r="E88" s="15">
        <v>5</v>
      </c>
      <c r="F88" s="15">
        <v>10</v>
      </c>
      <c r="G88" s="15">
        <v>5</v>
      </c>
      <c r="H88" s="15">
        <v>3</v>
      </c>
      <c r="I88" s="15">
        <v>7</v>
      </c>
      <c r="J88" s="15">
        <v>2</v>
      </c>
      <c r="K88" s="15">
        <v>3</v>
      </c>
      <c r="L88" s="15">
        <v>5</v>
      </c>
      <c r="M88" s="17">
        <f t="shared" si="4"/>
        <v>45.1</v>
      </c>
      <c r="O88" s="15">
        <v>4</v>
      </c>
      <c r="P88" s="15">
        <v>0</v>
      </c>
      <c r="T88" s="15">
        <f t="shared" si="5"/>
        <v>4</v>
      </c>
      <c r="V88" s="15">
        <f t="shared" si="6"/>
        <v>49.1</v>
      </c>
      <c r="W88" s="15">
        <f t="shared" si="7"/>
        <v>5</v>
      </c>
    </row>
    <row r="89" spans="1:25" s="15" customFormat="1">
      <c r="A89" s="15" t="s">
        <v>181</v>
      </c>
      <c r="B89" s="15" t="s">
        <v>14</v>
      </c>
      <c r="C89" s="15" t="s">
        <v>182</v>
      </c>
      <c r="D89" s="15">
        <v>5</v>
      </c>
      <c r="E89" s="15">
        <v>5</v>
      </c>
      <c r="F89" s="15">
        <v>9</v>
      </c>
      <c r="G89" s="15">
        <v>2</v>
      </c>
      <c r="H89" s="15">
        <v>4</v>
      </c>
      <c r="I89" s="15">
        <v>0</v>
      </c>
      <c r="J89" s="15">
        <v>5</v>
      </c>
      <c r="K89" s="15">
        <v>0</v>
      </c>
      <c r="L89" s="15">
        <v>5</v>
      </c>
      <c r="M89" s="17">
        <f t="shared" si="4"/>
        <v>38.5</v>
      </c>
      <c r="O89" s="15">
        <v>10</v>
      </c>
      <c r="P89" s="15">
        <v>0</v>
      </c>
      <c r="T89" s="15">
        <f t="shared" si="5"/>
        <v>10</v>
      </c>
      <c r="V89" s="15">
        <f t="shared" si="6"/>
        <v>48.5</v>
      </c>
      <c r="W89" s="15">
        <f t="shared" si="7"/>
        <v>5</v>
      </c>
    </row>
    <row r="90" spans="1:25" s="15" customFormat="1">
      <c r="A90" s="15" t="s">
        <v>239</v>
      </c>
      <c r="B90" s="15" t="s">
        <v>19</v>
      </c>
      <c r="C90" s="15" t="s">
        <v>240</v>
      </c>
      <c r="D90" s="15">
        <v>5</v>
      </c>
      <c r="E90" s="15">
        <v>5</v>
      </c>
      <c r="F90" s="15">
        <v>10</v>
      </c>
      <c r="G90" s="15">
        <v>5</v>
      </c>
      <c r="H90" s="15">
        <v>2</v>
      </c>
      <c r="I90" s="15">
        <v>6</v>
      </c>
      <c r="J90" s="15">
        <v>2</v>
      </c>
      <c r="K90" s="15">
        <v>1</v>
      </c>
      <c r="L90" s="15">
        <v>5</v>
      </c>
      <c r="M90" s="17">
        <f t="shared" si="4"/>
        <v>45.1</v>
      </c>
      <c r="T90" s="15">
        <f t="shared" si="5"/>
        <v>0</v>
      </c>
      <c r="V90" s="15">
        <f t="shared" si="6"/>
        <v>45.1</v>
      </c>
      <c r="W90" s="15">
        <f t="shared" si="7"/>
        <v>5</v>
      </c>
    </row>
    <row r="91" spans="1:25" s="15" customFormat="1">
      <c r="A91" s="15" t="s">
        <v>183</v>
      </c>
      <c r="B91" s="15" t="s">
        <v>16</v>
      </c>
      <c r="C91" s="15" t="s">
        <v>184</v>
      </c>
      <c r="D91" s="15">
        <v>5</v>
      </c>
      <c r="E91" s="15">
        <v>5</v>
      </c>
      <c r="F91" s="15">
        <v>9</v>
      </c>
      <c r="G91" s="15">
        <v>5</v>
      </c>
      <c r="H91" s="15">
        <v>3</v>
      </c>
      <c r="I91" s="15">
        <v>10</v>
      </c>
      <c r="J91" s="15">
        <v>3</v>
      </c>
      <c r="K91" s="15">
        <v>2</v>
      </c>
      <c r="L91" s="15">
        <v>5</v>
      </c>
      <c r="M91" s="17">
        <f t="shared" si="4"/>
        <v>51.7</v>
      </c>
      <c r="T91" s="15">
        <f t="shared" si="5"/>
        <v>0</v>
      </c>
      <c r="V91" s="15">
        <f t="shared" si="6"/>
        <v>51.7</v>
      </c>
      <c r="W91" s="15">
        <f t="shared" si="7"/>
        <v>6</v>
      </c>
    </row>
    <row r="92" spans="1:25" s="15" customFormat="1">
      <c r="A92" s="15" t="s">
        <v>185</v>
      </c>
      <c r="B92" s="15" t="s">
        <v>186</v>
      </c>
      <c r="C92" s="15" t="s">
        <v>187</v>
      </c>
      <c r="D92" s="15">
        <v>5</v>
      </c>
      <c r="E92" s="15">
        <v>1</v>
      </c>
      <c r="F92" s="15">
        <v>0</v>
      </c>
      <c r="M92" s="17">
        <f t="shared" si="4"/>
        <v>6.6000000000000005</v>
      </c>
      <c r="T92" s="15">
        <f t="shared" si="5"/>
        <v>0</v>
      </c>
      <c r="V92" s="15">
        <f t="shared" si="6"/>
        <v>6.6000000000000005</v>
      </c>
      <c r="W92" s="15">
        <f t="shared" si="7"/>
        <v>5</v>
      </c>
    </row>
    <row r="93" spans="1:25" s="23" customFormat="1" ht="18.75">
      <c r="A93" s="20" t="s">
        <v>253</v>
      </c>
      <c r="B93" s="21" t="s">
        <v>42</v>
      </c>
      <c r="C93" s="21" t="s">
        <v>254</v>
      </c>
      <c r="D93" s="22"/>
      <c r="E93" s="21"/>
      <c r="F93" s="21">
        <v>0</v>
      </c>
      <c r="G93" s="21">
        <v>2</v>
      </c>
      <c r="H93" s="21"/>
      <c r="I93" s="21"/>
      <c r="J93" s="21"/>
      <c r="K93" s="21"/>
      <c r="L93" s="21"/>
      <c r="M93" s="17">
        <f t="shared" si="4"/>
        <v>2.2000000000000002</v>
      </c>
      <c r="N93" s="24"/>
      <c r="O93" s="25">
        <v>1.5</v>
      </c>
      <c r="P93" s="26">
        <v>1.5</v>
      </c>
      <c r="Q93" s="21"/>
      <c r="R93" s="21"/>
      <c r="S93" s="21"/>
      <c r="T93" s="15">
        <f t="shared" si="5"/>
        <v>3</v>
      </c>
      <c r="U93" s="18"/>
      <c r="V93" s="15">
        <f t="shared" si="6"/>
        <v>5.2</v>
      </c>
      <c r="W93" s="15">
        <f t="shared" si="7"/>
        <v>5</v>
      </c>
      <c r="X93" s="15"/>
      <c r="Y93" s="19"/>
    </row>
    <row r="94" spans="1:25" s="23" customFormat="1" ht="18.75">
      <c r="A94" s="20" t="s">
        <v>259</v>
      </c>
      <c r="B94" s="21" t="s">
        <v>11</v>
      </c>
      <c r="C94" s="21" t="s">
        <v>255</v>
      </c>
      <c r="D94" s="22"/>
      <c r="E94" s="21"/>
      <c r="F94" s="21">
        <v>0</v>
      </c>
      <c r="G94" s="21">
        <v>4</v>
      </c>
      <c r="H94" s="21"/>
      <c r="I94" s="21"/>
      <c r="J94" s="21"/>
      <c r="K94" s="21"/>
      <c r="L94" s="21"/>
      <c r="M94" s="17">
        <f t="shared" si="4"/>
        <v>4.4000000000000004</v>
      </c>
      <c r="N94" s="24"/>
      <c r="O94" s="25"/>
      <c r="P94" s="26"/>
      <c r="Q94" s="21"/>
      <c r="R94" s="21"/>
      <c r="S94" s="21"/>
      <c r="T94" s="15">
        <f t="shared" si="5"/>
        <v>0</v>
      </c>
      <c r="U94" s="18"/>
      <c r="V94" s="15">
        <f t="shared" si="6"/>
        <v>4.4000000000000004</v>
      </c>
      <c r="W94" s="15">
        <f t="shared" si="7"/>
        <v>5</v>
      </c>
      <c r="X94" s="15"/>
      <c r="Y94" s="19"/>
    </row>
    <row r="95" spans="1:25" s="23" customFormat="1" ht="18.75">
      <c r="A95" s="20" t="s">
        <v>77</v>
      </c>
      <c r="B95" s="21" t="s">
        <v>256</v>
      </c>
      <c r="C95" s="21" t="s">
        <v>257</v>
      </c>
      <c r="D95" s="22"/>
      <c r="E95" s="21"/>
      <c r="F95" s="21"/>
      <c r="G95" s="21">
        <v>0</v>
      </c>
      <c r="H95" s="21"/>
      <c r="I95" s="21"/>
      <c r="J95" s="21"/>
      <c r="K95" s="21"/>
      <c r="L95" s="21"/>
      <c r="M95" s="17">
        <f t="shared" si="4"/>
        <v>0</v>
      </c>
      <c r="N95" s="24"/>
      <c r="O95" s="25"/>
      <c r="P95" s="26"/>
      <c r="Q95" s="21"/>
      <c r="R95" s="21"/>
      <c r="S95" s="21"/>
      <c r="T95" s="15">
        <f t="shared" si="5"/>
        <v>0</v>
      </c>
      <c r="U95" s="18"/>
      <c r="V95" s="15">
        <f t="shared" si="6"/>
        <v>0</v>
      </c>
      <c r="W95" s="15">
        <f t="shared" si="7"/>
        <v>5</v>
      </c>
      <c r="X95" s="15"/>
      <c r="Y95" s="19"/>
    </row>
    <row r="96" spans="1:25" s="23" customFormat="1" ht="18.75">
      <c r="A96" s="20" t="s">
        <v>260</v>
      </c>
      <c r="B96" s="21" t="s">
        <v>17</v>
      </c>
      <c r="C96" s="21" t="s">
        <v>261</v>
      </c>
      <c r="D96" s="22">
        <v>2</v>
      </c>
      <c r="E96" s="21">
        <v>5</v>
      </c>
      <c r="F96" s="21">
        <v>0</v>
      </c>
      <c r="G96" s="21">
        <v>0</v>
      </c>
      <c r="H96" s="21">
        <v>5</v>
      </c>
      <c r="I96" s="21">
        <v>10</v>
      </c>
      <c r="J96" s="21">
        <v>5</v>
      </c>
      <c r="K96" s="21">
        <v>3</v>
      </c>
      <c r="L96" s="21">
        <v>5</v>
      </c>
      <c r="M96" s="17">
        <f t="shared" si="4"/>
        <v>38.5</v>
      </c>
      <c r="N96" s="35"/>
      <c r="O96" s="36"/>
      <c r="P96" s="26"/>
      <c r="Q96" s="21"/>
      <c r="R96" s="21"/>
      <c r="S96" s="21"/>
      <c r="T96" s="15">
        <f t="shared" si="5"/>
        <v>0</v>
      </c>
      <c r="U96" s="18"/>
      <c r="V96" s="15">
        <f t="shared" si="6"/>
        <v>38.5</v>
      </c>
      <c r="W96" s="15">
        <f t="shared" si="7"/>
        <v>5</v>
      </c>
      <c r="X96" s="15"/>
      <c r="Y96" s="37"/>
    </row>
    <row r="97" spans="1:25" s="29" customFormat="1" ht="18.75">
      <c r="A97" s="38" t="s">
        <v>266</v>
      </c>
      <c r="B97" s="39" t="s">
        <v>267</v>
      </c>
      <c r="C97" s="39" t="s">
        <v>268</v>
      </c>
      <c r="D97" s="40"/>
      <c r="E97" s="39"/>
      <c r="F97" s="39"/>
      <c r="G97" s="39"/>
      <c r="H97" s="39"/>
      <c r="I97" s="39"/>
      <c r="J97" s="39"/>
      <c r="K97" s="39"/>
      <c r="L97" s="41"/>
      <c r="M97" s="17">
        <f t="shared" si="4"/>
        <v>0</v>
      </c>
      <c r="N97" s="42" t="str">
        <f>IF(M97&gt;48,"Свака част!!!","")</f>
        <v/>
      </c>
      <c r="O97" s="43">
        <v>6.5</v>
      </c>
      <c r="P97" s="44">
        <v>6.5</v>
      </c>
      <c r="Q97" s="27"/>
      <c r="R97" s="28"/>
      <c r="S97" s="28"/>
      <c r="T97" s="15">
        <f t="shared" si="5"/>
        <v>13</v>
      </c>
      <c r="U97" s="45"/>
      <c r="V97" s="46">
        <f>M97+T97+U97</f>
        <v>13</v>
      </c>
      <c r="W97" s="15">
        <f t="shared" si="7"/>
        <v>5</v>
      </c>
      <c r="X97" s="15"/>
      <c r="Y97" s="47"/>
    </row>
    <row r="98" spans="1:25" s="29" customFormat="1">
      <c r="M98" s="30"/>
      <c r="N98" s="31"/>
      <c r="O98" s="31"/>
      <c r="P98" s="32"/>
      <c r="T98" s="33"/>
      <c r="V98" s="30"/>
      <c r="Y98" s="34"/>
    </row>
    <row r="99" spans="1:25" ht="15.75">
      <c r="V99" s="3" t="s">
        <v>263</v>
      </c>
      <c r="W99" s="48">
        <f>COUNTIF(W2:W97,"&gt;5")</f>
        <v>22</v>
      </c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student1</cp:lastModifiedBy>
  <cp:lastPrinted>2016-10-06T21:32:56Z</cp:lastPrinted>
  <dcterms:created xsi:type="dcterms:W3CDTF">2016-10-06T20:47:21Z</dcterms:created>
  <dcterms:modified xsi:type="dcterms:W3CDTF">2020-01-30T09:42:47Z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